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jones\Desktop\DeskTop2022\Budget Development Documents\"/>
    </mc:Choice>
  </mc:AlternateContent>
  <xr:revisionPtr revIDLastSave="46" documentId="13_ncr:1_{B5E5D7B9-13AC-49D0-BA6D-757702C2BE2F}" xr6:coauthVersionLast="47" xr6:coauthVersionMax="47" xr10:uidLastSave="{F916B875-AB5E-4B8D-B2D0-9A95116A8410}"/>
  <bookViews>
    <workbookView xWindow="0" yWindow="0" windowWidth="28800" windowHeight="12225" tabRatio="903" firstSheet="8" activeTab="8" xr2:uid="{00000000-000D-0000-FFFF-FFFF00000000}"/>
  </bookViews>
  <sheets>
    <sheet name="Unres. Summary" sheetId="6" r:id="rId1"/>
    <sheet name="Res. Summary" sheetId="21" r:id="rId2"/>
    <sheet name="Tuition &amp; Fees" sheetId="8" r:id="rId3"/>
    <sheet name="Federal" sheetId="15" r:id="rId4"/>
    <sheet name="State" sheetId="14" r:id="rId5"/>
    <sheet name="Local" sheetId="13" r:id="rId6"/>
    <sheet name="Private" sheetId="16" r:id="rId7"/>
    <sheet name="Dental Clinic" sheetId="18" r:id="rId8"/>
    <sheet name="Health Scvs" sheetId="20" r:id="rId9"/>
    <sheet name="Other" sheetId="17" r:id="rId10"/>
    <sheet name="Sponsored Research" sheetId="23" r:id="rId11"/>
    <sheet name="Endowment Income" sheetId="24" r:id="rId12"/>
    <sheet name="Designated Funds" sheetId="25" r:id="rId13"/>
  </sheets>
  <definedNames>
    <definedName name="_xlnm.Print_Area" localSheetId="10">'Sponsored Research'!$A$1:$L$31</definedName>
  </definedNames>
  <calcPr calcId="191028" iterate="1" iterateCount="10000" iterateDelta="1.0000000000000001E-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8" l="1"/>
  <c r="L22" i="8"/>
  <c r="L14" i="8"/>
  <c r="L10" i="8"/>
  <c r="A3" i="15" l="1"/>
  <c r="A3" i="8"/>
  <c r="A3" i="14" s="1"/>
  <c r="A3" i="21"/>
  <c r="H5" i="21"/>
  <c r="C5" i="21"/>
  <c r="L5" i="23"/>
  <c r="I5" i="23"/>
  <c r="B5" i="15"/>
  <c r="H5" i="15"/>
  <c r="J15" i="23"/>
  <c r="A2" i="25"/>
  <c r="K14" i="23"/>
  <c r="K9" i="23"/>
  <c r="J30" i="15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0" i="8"/>
  <c r="O19" i="8"/>
  <c r="O18" i="8"/>
  <c r="O17" i="8"/>
  <c r="O16" i="8"/>
  <c r="O15" i="8"/>
  <c r="O14" i="8"/>
  <c r="O13" i="8"/>
  <c r="O12" i="8"/>
  <c r="O11" i="8"/>
  <c r="A1" i="8"/>
  <c r="A1" i="16" s="1"/>
  <c r="B5" i="25"/>
  <c r="H5" i="25"/>
  <c r="J66" i="25"/>
  <c r="H5" i="16"/>
  <c r="H5" i="13"/>
  <c r="H5" i="14"/>
  <c r="H5" i="24"/>
  <c r="A3" i="23"/>
  <c r="A1" i="23"/>
  <c r="B5" i="24"/>
  <c r="K10" i="23"/>
  <c r="K11" i="23"/>
  <c r="K12" i="23"/>
  <c r="K13" i="23"/>
  <c r="J31" i="18"/>
  <c r="J30" i="16"/>
  <c r="J30" i="13"/>
  <c r="J30" i="14"/>
  <c r="O10" i="8"/>
  <c r="O22" i="8"/>
  <c r="J32" i="17"/>
  <c r="J5" i="17"/>
  <c r="B5" i="17"/>
  <c r="A2" i="17"/>
  <c r="J5" i="18"/>
  <c r="J5" i="20"/>
  <c r="J33" i="20"/>
  <c r="B5" i="20"/>
  <c r="A2" i="20"/>
  <c r="B5" i="18"/>
  <c r="A2" i="18"/>
  <c r="B5" i="16"/>
  <c r="A2" i="16"/>
  <c r="B5" i="13"/>
  <c r="A2" i="13"/>
  <c r="A2" i="15"/>
  <c r="B5" i="14"/>
  <c r="L5" i="8"/>
  <c r="B5" i="8"/>
  <c r="A1" i="15"/>
  <c r="A2" i="14"/>
  <c r="A3" i="18" l="1"/>
  <c r="A3" i="17"/>
  <c r="K15" i="23"/>
  <c r="A1" i="24"/>
  <c r="A1" i="20"/>
  <c r="A1" i="14"/>
  <c r="O38" i="8"/>
  <c r="J21" i="6" s="1"/>
  <c r="J19" i="21"/>
  <c r="A3" i="25"/>
  <c r="A1" i="18"/>
  <c r="A3" i="13"/>
  <c r="A1" i="25"/>
  <c r="A3" i="20"/>
  <c r="A3" i="16"/>
  <c r="A1" i="17"/>
  <c r="A3" i="24"/>
  <c r="A1" i="13"/>
</calcChain>
</file>

<file path=xl/sharedStrings.xml><?xml version="1.0" encoding="utf-8"?>
<sst xmlns="http://schemas.openxmlformats.org/spreadsheetml/2006/main" count="832" uniqueCount="227">
  <si>
    <t>Meharry Medical College</t>
  </si>
  <si>
    <t>Unrestricted Revenue Budget Summary</t>
  </si>
  <si>
    <t>FY2024</t>
  </si>
  <si>
    <t>Division:</t>
  </si>
  <si>
    <t>School of Medicine</t>
  </si>
  <si>
    <t>Department:</t>
  </si>
  <si>
    <t>Psychiatry</t>
  </si>
  <si>
    <t>Page ___ of ___</t>
  </si>
  <si>
    <t xml:space="preserve"> </t>
  </si>
  <si>
    <t>Description</t>
  </si>
  <si>
    <t>Proposed Revenue Budget</t>
  </si>
  <si>
    <t>Tuition and Fees</t>
  </si>
  <si>
    <t>Federal Grants &amp; Contracts</t>
  </si>
  <si>
    <t>State Grants &amp; Contracts</t>
  </si>
  <si>
    <t>Local Grants &amp; Contracts</t>
  </si>
  <si>
    <t>Private Grants &amp; Contracts</t>
  </si>
  <si>
    <t>Indirect Cost</t>
  </si>
  <si>
    <t>Dental Clinic Revenue</t>
  </si>
  <si>
    <t>Health Services Revenue</t>
  </si>
  <si>
    <t>Other/ Business Plan</t>
  </si>
  <si>
    <t xml:space="preserve">   Total Revenues</t>
  </si>
  <si>
    <t>Approvals</t>
  </si>
  <si>
    <t>Associate Dean, Finance</t>
  </si>
  <si>
    <t>Date</t>
  </si>
  <si>
    <t>Division Head</t>
  </si>
  <si>
    <t>Department Head</t>
  </si>
  <si>
    <t>Restricted Revenue Budget Summary</t>
  </si>
  <si>
    <t>Endowment</t>
  </si>
  <si>
    <t>Designated Funds</t>
  </si>
  <si>
    <t>Unrestricted Revenue Budget Summary by Type</t>
  </si>
  <si>
    <t xml:space="preserve">Div:    </t>
  </si>
  <si>
    <t xml:space="preserve">Dept:   </t>
  </si>
  <si>
    <t>Detailed Description</t>
  </si>
  <si>
    <t>Fund</t>
  </si>
  <si>
    <t>Fund Description</t>
  </si>
  <si>
    <t>Org</t>
  </si>
  <si>
    <t>Org Description</t>
  </si>
  <si>
    <t>Account</t>
  </si>
  <si>
    <t>Account Description</t>
  </si>
  <si>
    <t xml:space="preserve">Pgm. </t>
  </si>
  <si>
    <t>Program Description</t>
  </si>
  <si>
    <t>Number of Students / Residents</t>
  </si>
  <si>
    <t>x</t>
  </si>
  <si>
    <t>Rate</t>
  </si>
  <si>
    <t>=</t>
  </si>
  <si>
    <t xml:space="preserve"> Revenue</t>
  </si>
  <si>
    <t>Comment</t>
  </si>
  <si>
    <t>Tuition:</t>
  </si>
  <si>
    <t>1st Year</t>
  </si>
  <si>
    <t>Unrestricted GF</t>
  </si>
  <si>
    <t>SOM Dean</t>
  </si>
  <si>
    <t>Tuition</t>
  </si>
  <si>
    <t>01</t>
  </si>
  <si>
    <t>Academic Revenue</t>
  </si>
  <si>
    <t>2nd Year</t>
  </si>
  <si>
    <t>3rd Year</t>
  </si>
  <si>
    <t>4th Year</t>
  </si>
  <si>
    <t>Super Fourth Year</t>
  </si>
  <si>
    <t>Board Review</t>
  </si>
  <si>
    <r>
      <t>Fees:</t>
    </r>
    <r>
      <rPr>
        <b/>
        <sz val="8"/>
        <rFont val="Times New Roman"/>
        <family val="1"/>
      </rPr>
      <t xml:space="preserve"> (please list)**</t>
    </r>
  </si>
  <si>
    <t>Student Health Services</t>
  </si>
  <si>
    <t>Student Health</t>
  </si>
  <si>
    <t>Fees</t>
  </si>
  <si>
    <t>Malpractice</t>
  </si>
  <si>
    <t>Student Academic Affairs</t>
  </si>
  <si>
    <t>Total</t>
  </si>
  <si>
    <t>Attach supporting documentation</t>
  </si>
  <si>
    <t>*Other includes non-standard students such as those sitting for the board review or taking a partial class load for other reasons.</t>
  </si>
  <si>
    <t>**Fees:  Identify if the fees are for the School or for Agencies</t>
  </si>
  <si>
    <t>Div:</t>
  </si>
  <si>
    <t>Dept:</t>
  </si>
  <si>
    <t>Unrestricted Federal Grants and Contracts</t>
  </si>
  <si>
    <t>(Please Enter Revenue Based on Contract  or Agreement)</t>
  </si>
  <si>
    <t>Pgm.</t>
  </si>
  <si>
    <t>Revenue</t>
  </si>
  <si>
    <t>List the Revenue Source</t>
  </si>
  <si>
    <t>Attach contract/service agreement as supporting documentation</t>
  </si>
  <si>
    <t>Unrestricted State Grants and Contracts</t>
  </si>
  <si>
    <t>Unrestricted Local Grants and Contracts</t>
  </si>
  <si>
    <t>Unrestricted Private Grants and Contracts</t>
  </si>
  <si>
    <t>Dental Clinic Income</t>
  </si>
  <si>
    <t xml:space="preserve">Health Services </t>
  </si>
  <si>
    <t>Other Sources of Revenue</t>
  </si>
  <si>
    <t xml:space="preserve">Sponsored Revenue by Type </t>
  </si>
  <si>
    <t>Sponsored Research</t>
  </si>
  <si>
    <t xml:space="preserve">Direct Restricted </t>
  </si>
  <si>
    <t xml:space="preserve">Indirect Cost Recovery
Unrestricted </t>
  </si>
  <si>
    <t>Total Revenue</t>
  </si>
  <si>
    <t>Federal</t>
  </si>
  <si>
    <t>State</t>
  </si>
  <si>
    <t>Local</t>
  </si>
  <si>
    <t>Private</t>
  </si>
  <si>
    <t>Restricted Revenue Summary by Type</t>
  </si>
  <si>
    <t>Endowment (Restricted Only)</t>
  </si>
  <si>
    <t>Endowed Chair Cell/Molecular</t>
  </si>
  <si>
    <t>Endow Inc</t>
  </si>
  <si>
    <t>02</t>
  </si>
  <si>
    <t>Research</t>
  </si>
  <si>
    <t>Endo to Expand Rsch &amp; Trng in Brain</t>
  </si>
  <si>
    <t>Center for Brain Behavior</t>
  </si>
  <si>
    <t>Endo to Establish Fin Base for Tech</t>
  </si>
  <si>
    <t>Chair Pharmacology</t>
  </si>
  <si>
    <t>Neuroscience</t>
  </si>
  <si>
    <t>Office of Scientific Communications</t>
  </si>
  <si>
    <t>Steele Reese- Elam Mental Hlth Ctr</t>
  </si>
  <si>
    <t>ELAM</t>
  </si>
  <si>
    <t>Academic</t>
  </si>
  <si>
    <t>Chair Psy Surdna 69</t>
  </si>
  <si>
    <t>Chair Int Med Allen</t>
  </si>
  <si>
    <t>Internal Medicine</t>
  </si>
  <si>
    <t xml:space="preserve">Kaiser Teaching Endowment Earnings      </t>
  </si>
  <si>
    <t>Moses Endowment for Williams Center</t>
  </si>
  <si>
    <t>George Lane Fund</t>
  </si>
  <si>
    <t>Edward S Harkness Endowed Chair/Foundati</t>
  </si>
  <si>
    <t>Sterling Drug Endowed Chair</t>
  </si>
  <si>
    <t xml:space="preserve">Kellogg Professorship in Pediatrics/Fdn </t>
  </si>
  <si>
    <t>Pediatrics</t>
  </si>
  <si>
    <t>Johnson Chair Ped. Psychiatry/Individual</t>
  </si>
  <si>
    <t xml:space="preserve">Addie Lee Wilson Research Fund/Individ  </t>
  </si>
  <si>
    <t>Biochemistry</t>
  </si>
  <si>
    <t>Wal-Mart Foundation CWHR Endowment</t>
  </si>
  <si>
    <t>CWHR</t>
  </si>
  <si>
    <t xml:space="preserve">Meharry Faculty Fellowship Endowed Fund </t>
  </si>
  <si>
    <t xml:space="preserve">Alma Hass Milham Clinical Research Fund </t>
  </si>
  <si>
    <t>Graduating Medical Class of 1994 Endowed</t>
  </si>
  <si>
    <t xml:space="preserve">General Endowment, School of Medicine   </t>
  </si>
  <si>
    <t xml:space="preserve">Fclty Development Endow't in Psychiatry </t>
  </si>
  <si>
    <t>NationsBank Professorship in Fam Med/Cor</t>
  </si>
  <si>
    <t>Family</t>
  </si>
  <si>
    <t xml:space="preserve">The Daniel Lee Halperin in Psychiatry   </t>
  </si>
  <si>
    <t>Charles L. Dostal Fund in Psychiatry</t>
  </si>
  <si>
    <t>Frank S Royal Sr Endowed Chair in Primar</t>
  </si>
  <si>
    <t xml:space="preserve">Dept of Neurology &amp; Psychiatry Endow't  </t>
  </si>
  <si>
    <t>Neurology</t>
  </si>
  <si>
    <t>Research Endowment Fund/Alumni</t>
  </si>
  <si>
    <t xml:space="preserve">Research </t>
  </si>
  <si>
    <t>State Farm Endowed Chair in Behavioral</t>
  </si>
  <si>
    <t>Optimal Health</t>
  </si>
  <si>
    <t>HCA Endowment for Disparities Research</t>
  </si>
  <si>
    <t>Hlth Disparities</t>
  </si>
  <si>
    <t>Endow Chair Brain &amp; Behavior</t>
  </si>
  <si>
    <t>Clinical Scientist Recruitment</t>
  </si>
  <si>
    <t>Endow Chair &amp; Cancer</t>
  </si>
  <si>
    <t>Prof in Cancer Biology</t>
  </si>
  <si>
    <t>Molecular Bio Core</t>
  </si>
  <si>
    <t>Prof In Infectious Disease</t>
  </si>
  <si>
    <t>Endowment for Molecular Biology</t>
  </si>
  <si>
    <t>Endow Chair Molecular Bio/Rep</t>
  </si>
  <si>
    <t>Endow Chair Intramural Research</t>
  </si>
  <si>
    <t>Clinical Trial Research</t>
  </si>
  <si>
    <t>CRC</t>
  </si>
  <si>
    <t>Private Other</t>
  </si>
  <si>
    <t>Research Revenue</t>
  </si>
  <si>
    <t>Cephalon Asthma Research</t>
  </si>
  <si>
    <t>Clinical Trial Amgen</t>
  </si>
  <si>
    <t>Clinical Trials</t>
  </si>
  <si>
    <t>Radiology</t>
  </si>
  <si>
    <t>Private- Other</t>
  </si>
  <si>
    <t>Administrative Revenue</t>
  </si>
  <si>
    <t>Surgery</t>
  </si>
  <si>
    <t>Pathology Operating Account</t>
  </si>
  <si>
    <t>Pathology</t>
  </si>
  <si>
    <t>Psychiatry Designated</t>
  </si>
  <si>
    <t>Elam Designated</t>
  </si>
  <si>
    <t>Clinical Revneue</t>
  </si>
  <si>
    <t>Davis Whis Cancer Trust</t>
  </si>
  <si>
    <t>Davis Whis Arthritis Trust</t>
  </si>
  <si>
    <t>Office of Research Community</t>
  </si>
  <si>
    <t>Merck</t>
  </si>
  <si>
    <t>Astellas HCC Clincal Trials</t>
  </si>
  <si>
    <t>GI Therapeutics</t>
  </si>
  <si>
    <t>Clinical Trials IRB</t>
  </si>
  <si>
    <t>Vaccines</t>
  </si>
  <si>
    <t>Sickle Cell</t>
  </si>
  <si>
    <t>340 B</t>
  </si>
  <si>
    <t>Internal Med</t>
  </si>
  <si>
    <t>03</t>
  </si>
  <si>
    <t>Clinical</t>
  </si>
  <si>
    <t>Ryan White Dental Asst Prg</t>
  </si>
  <si>
    <t>1st Response 340 B</t>
  </si>
  <si>
    <t>Residency Training Verification Fee</t>
  </si>
  <si>
    <t>Meharry Cohort Study</t>
  </si>
  <si>
    <t>CTRC Patient Services</t>
  </si>
  <si>
    <t>SOM Excellence Fund</t>
  </si>
  <si>
    <t>SOM Dean's Office</t>
  </si>
  <si>
    <t>SOM Dean's Tax</t>
  </si>
  <si>
    <t>Morphology Core</t>
  </si>
  <si>
    <t>Neurosciences &amp; Pharmacology</t>
  </si>
  <si>
    <t>Sterling Drug Endowed Chair Fdn.</t>
  </si>
  <si>
    <t>Protoemics Core</t>
  </si>
  <si>
    <t>Microbiology &amp; Immunology</t>
  </si>
  <si>
    <t>Molecular Biology Core Facility</t>
  </si>
  <si>
    <t>Microarray &amp; Bioinformatics Core</t>
  </si>
  <si>
    <t>Endocrine Core Lab</t>
  </si>
  <si>
    <t>Physiology</t>
  </si>
  <si>
    <t>Endocrine &amp; Andrology Core</t>
  </si>
  <si>
    <t>Professional &amp; Medical Education</t>
  </si>
  <si>
    <t>Prof Med Education</t>
  </si>
  <si>
    <t>Clinicial Skills</t>
  </si>
  <si>
    <t>Prof Med Educatiion/Clinicial Skills</t>
  </si>
  <si>
    <t>Microbiology &amp; Immunology Other</t>
  </si>
  <si>
    <t>Microbiology &amp; Immunology (Other)</t>
  </si>
  <si>
    <t>Pediatric Designated</t>
  </si>
  <si>
    <t>Pediatric Medicine</t>
  </si>
  <si>
    <t>Operational</t>
  </si>
  <si>
    <t>CWHR Operational</t>
  </si>
  <si>
    <t>Radiology Core</t>
  </si>
  <si>
    <t>CWHR Radiology Core</t>
  </si>
  <si>
    <t>Exercise Core</t>
  </si>
  <si>
    <t>CWHR Exercise Core</t>
  </si>
  <si>
    <t>Behavioral Core</t>
  </si>
  <si>
    <t>CWHR Behavioral Core</t>
  </si>
  <si>
    <t>Study Coordination</t>
  </si>
  <si>
    <t>CWHR Study Coordination</t>
  </si>
  <si>
    <t>Mid Tenn AHEC</t>
  </si>
  <si>
    <t>Family Medicine</t>
  </si>
  <si>
    <t>Family Med Education Fund</t>
  </si>
  <si>
    <t>Family Med Fund Raising</t>
  </si>
  <si>
    <t>Department of Family Med</t>
  </si>
  <si>
    <t>Family Med Clinical Research</t>
  </si>
  <si>
    <t>HDRCOE Cores Billing</t>
  </si>
  <si>
    <t>Preventive and Occup Educ</t>
  </si>
  <si>
    <t>Student Clinic</t>
  </si>
  <si>
    <t xml:space="preserve">OB/GYN </t>
  </si>
  <si>
    <t>OB/GYN</t>
  </si>
  <si>
    <t>Private-Other</t>
  </si>
  <si>
    <t>Biomarkers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</si>
</sst>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"/>
  </numFmts>
  <fonts count="19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sz val="12"/>
      <color indexed="9"/>
      <name val="Times New Roman"/>
      <family val="1"/>
    </font>
    <font>
      <sz val="10"/>
      <color indexed="9"/>
      <name val="Arial"/>
      <family val="2"/>
    </font>
    <font>
      <b/>
      <sz val="10"/>
      <name val="Times New Roman"/>
      <family val="1"/>
    </font>
    <font>
      <b/>
      <sz val="20"/>
      <name val="Times New Roman"/>
      <family val="1"/>
    </font>
    <font>
      <sz val="16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b/>
      <sz val="13"/>
      <name val="Times New Roman"/>
      <family val="1"/>
    </font>
    <font>
      <b/>
      <sz val="8"/>
      <name val="Times New Roman"/>
      <family val="1"/>
    </font>
    <font>
      <sz val="16"/>
      <color theme="0"/>
      <name val="Times New Roman"/>
      <family val="1"/>
    </font>
    <font>
      <b/>
      <sz val="14"/>
      <color theme="0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003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0">
    <xf numFmtId="0" fontId="0" fillId="0" borderId="0" xfId="0"/>
    <xf numFmtId="0" fontId="7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3" fillId="0" borderId="0" xfId="0" applyFont="1"/>
    <xf numFmtId="0" fontId="2" fillId="0" borderId="0" xfId="0" applyFont="1" applyAlignment="1">
      <alignment vertical="top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1" applyNumberFormat="1" applyFont="1" applyFill="1" applyBorder="1" applyAlignment="1" applyProtection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 indent="1"/>
    </xf>
    <xf numFmtId="0" fontId="3" fillId="0" borderId="5" xfId="0" applyFont="1" applyBorder="1" applyAlignment="1">
      <alignment horizontal="center"/>
    </xf>
    <xf numFmtId="0" fontId="0" fillId="0" borderId="2" xfId="0" applyBorder="1"/>
    <xf numFmtId="0" fontId="0" fillId="0" borderId="6" xfId="0" applyBorder="1"/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2" fillId="0" borderId="8" xfId="0" applyFont="1" applyBorder="1" applyAlignment="1" applyProtection="1">
      <alignment horizontal="left"/>
      <protection locked="0"/>
    </xf>
    <xf numFmtId="0" fontId="3" fillId="2" borderId="9" xfId="0" applyFont="1" applyFill="1" applyBorder="1" applyAlignment="1">
      <alignment horizontal="center" wrapText="1"/>
    </xf>
    <xf numFmtId="4" fontId="2" fillId="0" borderId="9" xfId="0" applyNumberFormat="1" applyFont="1" applyBorder="1" applyAlignment="1" applyProtection="1">
      <alignment horizontal="right"/>
      <protection locked="0"/>
    </xf>
    <xf numFmtId="2" fontId="3" fillId="0" borderId="9" xfId="0" quotePrefix="1" applyNumberFormat="1" applyFont="1" applyBorder="1" applyAlignment="1">
      <alignment horizontal="center"/>
    </xf>
    <xf numFmtId="1" fontId="2" fillId="0" borderId="9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5" fontId="10" fillId="0" borderId="0" xfId="0" applyNumberFormat="1" applyFont="1" applyAlignment="1">
      <alignment vertical="center"/>
    </xf>
    <xf numFmtId="0" fontId="3" fillId="2" borderId="10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/>
    </xf>
    <xf numFmtId="164" fontId="2" fillId="2" borderId="10" xfId="1" applyNumberFormat="1" applyFont="1" applyFill="1" applyBorder="1" applyAlignment="1" applyProtection="1">
      <alignment horizontal="center"/>
    </xf>
    <xf numFmtId="0" fontId="2" fillId="0" borderId="5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7" xfId="0" applyBorder="1"/>
    <xf numFmtId="0" fontId="5" fillId="0" borderId="0" xfId="0" applyFont="1" applyAlignment="1">
      <alignment horizontal="center"/>
    </xf>
    <xf numFmtId="164" fontId="5" fillId="0" borderId="0" xfId="1" applyNumberFormat="1" applyFont="1" applyFill="1" applyBorder="1" applyAlignment="1" applyProtection="1">
      <alignment horizontal="center"/>
    </xf>
    <xf numFmtId="0" fontId="6" fillId="0" borderId="0" xfId="0" applyFont="1"/>
    <xf numFmtId="0" fontId="0" fillId="2" borderId="12" xfId="0" applyFill="1" applyBorder="1"/>
    <xf numFmtId="0" fontId="0" fillId="2" borderId="13" xfId="0" applyFill="1" applyBorder="1"/>
    <xf numFmtId="164" fontId="2" fillId="2" borderId="3" xfId="1" applyNumberFormat="1" applyFont="1" applyFill="1" applyBorder="1" applyAlignment="1" applyProtection="1">
      <alignment horizontal="left" indent="1"/>
    </xf>
    <xf numFmtId="0" fontId="0" fillId="2" borderId="3" xfId="0" applyFill="1" applyBorder="1"/>
    <xf numFmtId="0" fontId="0" fillId="2" borderId="14" xfId="0" applyFill="1" applyBorder="1"/>
    <xf numFmtId="0" fontId="14" fillId="0" borderId="15" xfId="0" applyFont="1" applyBorder="1" applyAlignment="1">
      <alignment horizontal="center" wrapText="1"/>
    </xf>
    <xf numFmtId="1" fontId="2" fillId="0" borderId="9" xfId="0" applyNumberFormat="1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49" fontId="2" fillId="0" borderId="9" xfId="0" applyNumberFormat="1" applyFont="1" applyBorder="1" applyAlignment="1" applyProtection="1">
      <alignment horizontal="center"/>
      <protection locked="0"/>
    </xf>
    <xf numFmtId="164" fontId="2" fillId="2" borderId="16" xfId="1" applyNumberFormat="1" applyFont="1" applyFill="1" applyBorder="1" applyAlignment="1" applyProtection="1">
      <alignment horizontal="center"/>
    </xf>
    <xf numFmtId="0" fontId="0" fillId="2" borderId="0" xfId="0" applyFill="1"/>
    <xf numFmtId="0" fontId="0" fillId="2" borderId="17" xfId="0" applyFill="1" applyBorder="1"/>
    <xf numFmtId="0" fontId="2" fillId="2" borderId="8" xfId="0" applyFont="1" applyFill="1" applyBorder="1" applyAlignment="1">
      <alignment horizontal="left"/>
    </xf>
    <xf numFmtId="164" fontId="2" fillId="2" borderId="18" xfId="1" applyNumberFormat="1" applyFont="1" applyFill="1" applyBorder="1" applyAlignment="1" applyProtection="1">
      <alignment horizontal="center"/>
    </xf>
    <xf numFmtId="0" fontId="2" fillId="2" borderId="19" xfId="0" applyFont="1" applyFill="1" applyBorder="1" applyAlignment="1">
      <alignment horizontal="center"/>
    </xf>
    <xf numFmtId="0" fontId="0" fillId="2" borderId="20" xfId="0" applyFill="1" applyBorder="1"/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164" fontId="2" fillId="2" borderId="14" xfId="1" applyNumberFormat="1" applyFont="1" applyFill="1" applyBorder="1" applyAlignment="1" applyProtection="1">
      <alignment horizontal="left" indent="1"/>
    </xf>
    <xf numFmtId="1" fontId="3" fillId="0" borderId="8" xfId="0" applyNumberFormat="1" applyFont="1" applyBorder="1" applyAlignment="1" applyProtection="1">
      <alignment horizontal="left"/>
      <protection locked="0"/>
    </xf>
    <xf numFmtId="0" fontId="3" fillId="2" borderId="8" xfId="0" applyFont="1" applyFill="1" applyBorder="1" applyAlignment="1">
      <alignment horizontal="center" wrapText="1"/>
    </xf>
    <xf numFmtId="49" fontId="0" fillId="0" borderId="9" xfId="0" applyNumberFormat="1" applyBorder="1" applyAlignment="1" applyProtection="1">
      <alignment horizontal="center"/>
      <protection locked="0"/>
    </xf>
    <xf numFmtId="4" fontId="2" fillId="0" borderId="9" xfId="1" applyNumberFormat="1" applyFont="1" applyFill="1" applyBorder="1" applyAlignment="1">
      <alignment horizontal="right"/>
    </xf>
    <xf numFmtId="0" fontId="0" fillId="0" borderId="10" xfId="0" applyBorder="1"/>
    <xf numFmtId="0" fontId="3" fillId="3" borderId="23" xfId="0" applyFont="1" applyFill="1" applyBorder="1" applyAlignment="1">
      <alignment horizontal="center"/>
    </xf>
    <xf numFmtId="0" fontId="0" fillId="3" borderId="23" xfId="0" applyFill="1" applyBorder="1"/>
    <xf numFmtId="0" fontId="2" fillId="3" borderId="23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0" fillId="0" borderId="24" xfId="0" applyBorder="1"/>
    <xf numFmtId="0" fontId="3" fillId="0" borderId="8" xfId="0" applyFont="1" applyBorder="1" applyAlignment="1" applyProtection="1">
      <alignment horizontal="left" indent="1"/>
      <protection locked="0"/>
    </xf>
    <xf numFmtId="0" fontId="10" fillId="0" borderId="0" xfId="0" applyFont="1"/>
    <xf numFmtId="4" fontId="2" fillId="2" borderId="9" xfId="1" applyNumberFormat="1" applyFont="1" applyFill="1" applyBorder="1" applyAlignment="1">
      <alignment horizontal="right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25" xfId="0" applyFont="1" applyBorder="1" applyAlignment="1" applyProtection="1">
      <alignment horizontal="left" indent="1"/>
      <protection locked="0"/>
    </xf>
    <xf numFmtId="0" fontId="3" fillId="4" borderId="8" xfId="0" applyFont="1" applyFill="1" applyBorder="1" applyAlignment="1" applyProtection="1">
      <alignment horizontal="left"/>
      <protection locked="0"/>
    </xf>
    <xf numFmtId="0" fontId="2" fillId="4" borderId="9" xfId="0" applyFont="1" applyFill="1" applyBorder="1" applyAlignment="1" applyProtection="1">
      <alignment horizontal="left"/>
      <protection locked="0"/>
    </xf>
    <xf numFmtId="2" fontId="3" fillId="4" borderId="9" xfId="0" quotePrefix="1" applyNumberFormat="1" applyFont="1" applyFill="1" applyBorder="1" applyAlignment="1">
      <alignment horizontal="center"/>
    </xf>
    <xf numFmtId="1" fontId="2" fillId="4" borderId="9" xfId="0" applyNumberFormat="1" applyFont="1" applyFill="1" applyBorder="1" applyAlignment="1" applyProtection="1">
      <alignment horizontal="center"/>
      <protection locked="0"/>
    </xf>
    <xf numFmtId="4" fontId="2" fillId="4" borderId="9" xfId="0" applyNumberFormat="1" applyFont="1" applyFill="1" applyBorder="1" applyAlignment="1" applyProtection="1">
      <alignment horizontal="right"/>
      <protection locked="0"/>
    </xf>
    <xf numFmtId="4" fontId="2" fillId="4" borderId="9" xfId="1" applyNumberFormat="1" applyFont="1" applyFill="1" applyBorder="1" applyAlignment="1">
      <alignment horizontal="right"/>
    </xf>
    <xf numFmtId="4" fontId="2" fillId="4" borderId="23" xfId="0" applyNumberFormat="1" applyFont="1" applyFill="1" applyBorder="1" applyAlignment="1">
      <alignment horizontal="right"/>
    </xf>
    <xf numFmtId="164" fontId="2" fillId="0" borderId="9" xfId="1" applyNumberFormat="1" applyFont="1" applyFill="1" applyBorder="1" applyAlignment="1" applyProtection="1">
      <alignment horizontal="center"/>
      <protection locked="0"/>
    </xf>
    <xf numFmtId="164" fontId="2" fillId="0" borderId="23" xfId="1" applyNumberFormat="1" applyFont="1" applyFill="1" applyBorder="1" applyAlignment="1" applyProtection="1">
      <alignment horizontal="right"/>
    </xf>
    <xf numFmtId="164" fontId="3" fillId="4" borderId="23" xfId="1" applyNumberFormat="1" applyFont="1" applyFill="1" applyBorder="1" applyAlignment="1" applyProtection="1">
      <alignment horizontal="right"/>
    </xf>
    <xf numFmtId="4" fontId="3" fillId="0" borderId="23" xfId="0" applyNumberFormat="1" applyFont="1" applyBorder="1" applyAlignment="1">
      <alignment horizontal="right"/>
    </xf>
    <xf numFmtId="4" fontId="3" fillId="0" borderId="23" xfId="1" applyNumberFormat="1" applyFont="1" applyFill="1" applyBorder="1" applyAlignment="1">
      <alignment horizontal="right"/>
    </xf>
    <xf numFmtId="164" fontId="3" fillId="0" borderId="9" xfId="1" applyNumberFormat="1" applyFont="1" applyFill="1" applyBorder="1" applyAlignment="1" applyProtection="1">
      <alignment horizontal="center"/>
      <protection locked="0"/>
    </xf>
    <xf numFmtId="164" fontId="3" fillId="2" borderId="26" xfId="1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right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49" fontId="2" fillId="0" borderId="9" xfId="0" applyNumberFormat="1" applyFont="1" applyBorder="1" applyProtection="1">
      <protection locked="0"/>
    </xf>
    <xf numFmtId="49" fontId="2" fillId="0" borderId="9" xfId="0" applyNumberFormat="1" applyFont="1" applyBorder="1" applyAlignment="1" applyProtection="1">
      <alignment horizontal="left"/>
      <protection locked="0"/>
    </xf>
    <xf numFmtId="3" fontId="2" fillId="0" borderId="9" xfId="0" applyNumberFormat="1" applyFont="1" applyBorder="1" applyAlignment="1" applyProtection="1">
      <alignment horizontal="right"/>
      <protection locked="0"/>
    </xf>
    <xf numFmtId="2" fontId="3" fillId="0" borderId="9" xfId="0" quotePrefix="1" applyNumberFormat="1" applyFont="1" applyBorder="1" applyAlignment="1">
      <alignment horizontal="left"/>
    </xf>
    <xf numFmtId="2" fontId="3" fillId="4" borderId="9" xfId="0" quotePrefix="1" applyNumberFormat="1" applyFont="1" applyFill="1" applyBorder="1" applyAlignment="1">
      <alignment horizontal="left"/>
    </xf>
    <xf numFmtId="49" fontId="0" fillId="0" borderId="9" xfId="0" applyNumberFormat="1" applyBorder="1" applyAlignment="1" applyProtection="1">
      <alignment horizontal="left"/>
      <protection locked="0"/>
    </xf>
    <xf numFmtId="49" fontId="0" fillId="4" borderId="9" xfId="0" applyNumberFormat="1" applyFill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0" xfId="0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0" fillId="0" borderId="29" xfId="0" applyBorder="1" applyProtection="1">
      <protection locked="0"/>
    </xf>
    <xf numFmtId="0" fontId="0" fillId="0" borderId="29" xfId="0" applyBorder="1"/>
    <xf numFmtId="0" fontId="0" fillId="0" borderId="37" xfId="0" applyBorder="1"/>
    <xf numFmtId="0" fontId="1" fillId="0" borderId="9" xfId="0" applyFont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0" borderId="10" xfId="0" applyFont="1" applyBorder="1"/>
    <xf numFmtId="0" fontId="18" fillId="0" borderId="8" xfId="0" applyFont="1" applyBorder="1"/>
    <xf numFmtId="0" fontId="18" fillId="0" borderId="17" xfId="0" applyFont="1" applyBorder="1"/>
    <xf numFmtId="0" fontId="18" fillId="0" borderId="21" xfId="0" applyFont="1" applyBorder="1"/>
    <xf numFmtId="0" fontId="18" fillId="0" borderId="20" xfId="0" applyFont="1" applyBorder="1"/>
    <xf numFmtId="0" fontId="2" fillId="0" borderId="2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2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top"/>
      <protection locked="0"/>
    </xf>
    <xf numFmtId="0" fontId="2" fillId="0" borderId="14" xfId="0" applyFont="1" applyBorder="1" applyAlignment="1" applyProtection="1">
      <alignment horizontal="left" vertical="top"/>
      <protection locked="0"/>
    </xf>
    <xf numFmtId="0" fontId="16" fillId="5" borderId="0" xfId="0" applyFont="1" applyFill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17" fillId="5" borderId="31" xfId="0" applyFont="1" applyFill="1" applyBorder="1" applyAlignment="1">
      <alignment horizontal="center" vertical="center"/>
    </xf>
    <xf numFmtId="0" fontId="17" fillId="5" borderId="32" xfId="0" applyFont="1" applyFill="1" applyBorder="1" applyAlignment="1">
      <alignment horizontal="center" vertical="center"/>
    </xf>
    <xf numFmtId="0" fontId="17" fillId="5" borderId="33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7" fillId="5" borderId="34" xfId="0" applyFont="1" applyFill="1" applyBorder="1" applyAlignment="1">
      <alignment horizontal="center" vertical="center"/>
    </xf>
    <xf numFmtId="0" fontId="17" fillId="5" borderId="35" xfId="0" applyFont="1" applyFill="1" applyBorder="1" applyAlignment="1">
      <alignment horizontal="center" vertical="center"/>
    </xf>
    <xf numFmtId="0" fontId="17" fillId="5" borderId="36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showRuler="0" zoomScaleNormal="100" workbookViewId="0">
      <selection activeCell="O26" sqref="O26"/>
    </sheetView>
  </sheetViews>
  <sheetFormatPr defaultColWidth="9.140625" defaultRowHeight="12.75"/>
  <cols>
    <col min="1" max="1" width="4.28515625" customWidth="1"/>
    <col min="2" max="2" width="12.140625" customWidth="1"/>
    <col min="3" max="3" width="16.140625" customWidth="1"/>
    <col min="4" max="4" width="1.7109375" customWidth="1"/>
    <col min="5" max="5" width="14" customWidth="1"/>
    <col min="6" max="6" width="1.7109375" customWidth="1"/>
    <col min="7" max="7" width="13.140625" customWidth="1"/>
    <col min="8" max="8" width="15.85546875" customWidth="1"/>
    <col min="9" max="9" width="1.7109375" customWidth="1"/>
    <col min="10" max="10" width="16.5703125" customWidth="1"/>
  </cols>
  <sheetData>
    <row r="1" spans="1:10" ht="25.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ht="20.25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0" ht="20.25">
      <c r="A3" s="131" t="s">
        <v>2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10" ht="20.25" customHeight="1">
      <c r="B4" s="15"/>
      <c r="C4" s="15"/>
      <c r="D4" s="15"/>
      <c r="E4" s="15"/>
      <c r="F4" s="15"/>
      <c r="G4" s="15"/>
      <c r="H4" s="15"/>
    </row>
    <row r="5" spans="1:10" ht="15.75">
      <c r="B5" s="6" t="s">
        <v>3</v>
      </c>
      <c r="C5" s="137" t="s">
        <v>4</v>
      </c>
      <c r="D5" s="137"/>
      <c r="E5" s="137"/>
      <c r="G5" s="6" t="s">
        <v>5</v>
      </c>
      <c r="H5" s="136" t="s">
        <v>6</v>
      </c>
      <c r="I5" s="136"/>
      <c r="J5" s="136"/>
    </row>
    <row r="6" spans="1:10" ht="3.75" customHeight="1">
      <c r="B6" s="6"/>
      <c r="C6" s="7"/>
      <c r="D6" s="7"/>
      <c r="G6" s="7"/>
      <c r="H6" s="7"/>
    </row>
    <row r="7" spans="1:10" ht="15.75">
      <c r="B7" s="6"/>
      <c r="C7" s="7"/>
      <c r="D7" s="26"/>
      <c r="E7" s="8"/>
      <c r="F7" s="26"/>
      <c r="G7" s="9"/>
      <c r="H7" s="1"/>
    </row>
    <row r="8" spans="1:10" ht="19.5" customHeight="1">
      <c r="B8" s="15"/>
      <c r="C8" s="15"/>
      <c r="D8" s="15"/>
      <c r="E8" s="15"/>
      <c r="F8" s="15"/>
      <c r="G8" s="15"/>
      <c r="I8" s="3" t="s">
        <v>7</v>
      </c>
    </row>
    <row r="9" spans="1:10" ht="4.5" customHeight="1" thickBot="1"/>
    <row r="10" spans="1:10" ht="4.5" customHeight="1" thickBot="1">
      <c r="B10" s="127" t="s">
        <v>8</v>
      </c>
      <c r="C10" s="128"/>
      <c r="D10" s="128"/>
      <c r="E10" s="128"/>
      <c r="F10" s="128"/>
      <c r="G10" s="128"/>
      <c r="H10" s="128"/>
      <c r="I10" s="46"/>
      <c r="J10" s="47"/>
    </row>
    <row r="11" spans="1:10" ht="54" customHeight="1" thickBot="1">
      <c r="B11" s="133" t="s">
        <v>9</v>
      </c>
      <c r="C11" s="134"/>
      <c r="D11" s="134"/>
      <c r="E11" s="134"/>
      <c r="F11" s="134"/>
      <c r="G11" s="134"/>
      <c r="H11" s="134"/>
      <c r="I11" s="135"/>
      <c r="J11" s="51" t="s">
        <v>10</v>
      </c>
    </row>
    <row r="12" spans="1:10" ht="18" customHeight="1">
      <c r="B12" s="62" t="s">
        <v>11</v>
      </c>
      <c r="C12" s="63"/>
      <c r="D12" s="64"/>
      <c r="E12" s="64"/>
      <c r="F12" s="64"/>
      <c r="G12" s="65"/>
      <c r="H12" s="50"/>
      <c r="I12" s="61"/>
      <c r="J12" s="59"/>
    </row>
    <row r="13" spans="1:10" ht="18" customHeight="1">
      <c r="B13" s="58" t="s">
        <v>12</v>
      </c>
      <c r="C13" s="60"/>
      <c r="D13" s="18"/>
      <c r="E13" s="18"/>
      <c r="F13" s="18"/>
      <c r="G13" s="48"/>
      <c r="H13" s="49"/>
      <c r="I13" s="57"/>
      <c r="J13" s="39"/>
    </row>
    <row r="14" spans="1:10" ht="18" customHeight="1">
      <c r="B14" s="58" t="s">
        <v>13</v>
      </c>
      <c r="C14" s="60"/>
      <c r="D14" s="18"/>
      <c r="E14" s="18"/>
      <c r="F14" s="18"/>
      <c r="G14" s="48"/>
      <c r="H14" s="49"/>
      <c r="I14" s="57"/>
      <c r="J14" s="39"/>
    </row>
    <row r="15" spans="1:10" ht="18" customHeight="1">
      <c r="B15" s="58" t="s">
        <v>14</v>
      </c>
      <c r="C15" s="60"/>
      <c r="D15" s="18"/>
      <c r="E15" s="18"/>
      <c r="F15" s="18"/>
      <c r="G15" s="48"/>
      <c r="H15" s="49"/>
      <c r="I15" s="57"/>
      <c r="J15" s="39"/>
    </row>
    <row r="16" spans="1:10" ht="18" customHeight="1">
      <c r="B16" s="58" t="s">
        <v>15</v>
      </c>
      <c r="C16" s="60"/>
      <c r="D16" s="18"/>
      <c r="E16" s="18"/>
      <c r="F16" s="18"/>
      <c r="G16" s="48"/>
      <c r="H16" s="49"/>
      <c r="I16" s="57"/>
      <c r="J16" s="39"/>
    </row>
    <row r="17" spans="2:10" ht="18" customHeight="1">
      <c r="B17" s="19" t="s">
        <v>16</v>
      </c>
      <c r="C17" s="18"/>
      <c r="D17" s="18"/>
      <c r="E17" s="18"/>
      <c r="F17" s="18"/>
      <c r="G17" s="48"/>
      <c r="H17" s="49"/>
      <c r="I17" s="57"/>
      <c r="J17" s="39"/>
    </row>
    <row r="18" spans="2:10" ht="18" customHeight="1">
      <c r="B18" s="58" t="s">
        <v>17</v>
      </c>
      <c r="C18" s="60"/>
      <c r="D18" s="18"/>
      <c r="E18" s="18"/>
      <c r="F18" s="18"/>
      <c r="G18" s="48"/>
      <c r="H18" s="49"/>
      <c r="I18" s="57"/>
      <c r="J18" s="39"/>
    </row>
    <row r="19" spans="2:10" ht="18" customHeight="1">
      <c r="B19" s="58" t="s">
        <v>18</v>
      </c>
      <c r="C19" s="60"/>
      <c r="D19" s="18"/>
      <c r="E19" s="18"/>
      <c r="F19" s="18"/>
      <c r="G19" s="48"/>
      <c r="H19" s="49"/>
      <c r="I19" s="57"/>
      <c r="J19" s="39"/>
    </row>
    <row r="20" spans="2:10" ht="18" customHeight="1">
      <c r="B20" s="19" t="s">
        <v>19</v>
      </c>
      <c r="C20" s="18"/>
      <c r="D20" s="18"/>
      <c r="E20" s="18"/>
      <c r="F20" s="18"/>
      <c r="G20" s="48"/>
      <c r="H20" s="49"/>
      <c r="I20" s="57"/>
      <c r="J20" s="55"/>
    </row>
    <row r="21" spans="2:10" ht="18" customHeight="1" thickBot="1">
      <c r="B21" s="20" t="s">
        <v>20</v>
      </c>
      <c r="C21" s="16"/>
      <c r="D21" s="16"/>
      <c r="E21" s="16"/>
      <c r="F21" s="16"/>
      <c r="G21" s="17"/>
      <c r="H21" s="56"/>
      <c r="I21" s="56"/>
      <c r="J21" s="94">
        <f>SUM(J12:J20)</f>
        <v>0</v>
      </c>
    </row>
    <row r="22" spans="2:10" ht="4.5" customHeight="1" thickTop="1">
      <c r="B22" s="21"/>
      <c r="C22" s="10"/>
      <c r="D22" s="10"/>
      <c r="E22" s="10"/>
      <c r="F22" s="10"/>
      <c r="G22" s="11"/>
      <c r="J22" s="111"/>
    </row>
    <row r="23" spans="2:10" ht="3" customHeight="1" thickBot="1">
      <c r="B23" s="21"/>
      <c r="C23" s="43"/>
      <c r="D23" s="43"/>
      <c r="E23" s="43"/>
      <c r="F23" s="43"/>
      <c r="G23" s="44"/>
      <c r="H23" s="45"/>
      <c r="J23" s="42"/>
    </row>
    <row r="24" spans="2:10" ht="16.5" thickBot="1">
      <c r="B24" s="127" t="s">
        <v>21</v>
      </c>
      <c r="C24" s="128"/>
      <c r="D24" s="128"/>
      <c r="E24" s="128"/>
      <c r="F24" s="128"/>
      <c r="G24" s="128"/>
      <c r="H24" s="128"/>
      <c r="I24" s="46"/>
      <c r="J24" s="47"/>
    </row>
    <row r="25" spans="2:10" ht="15.75">
      <c r="B25" s="40"/>
      <c r="C25" s="2"/>
      <c r="D25" s="2"/>
      <c r="E25" s="2"/>
      <c r="F25" s="2"/>
      <c r="G25" s="41"/>
      <c r="H25" s="2"/>
      <c r="J25" s="42"/>
    </row>
    <row r="26" spans="2:10" ht="19.5" customHeight="1" thickBot="1">
      <c r="B26" s="4"/>
      <c r="C26" s="14"/>
      <c r="D26" s="12"/>
      <c r="E26" s="22"/>
      <c r="F26" s="12"/>
      <c r="G26" s="5"/>
      <c r="H26" s="14"/>
      <c r="J26" s="23"/>
    </row>
    <row r="27" spans="2:10" ht="15.75">
      <c r="B27" s="130" t="s">
        <v>22</v>
      </c>
      <c r="C27" s="129"/>
      <c r="D27" s="12"/>
      <c r="E27" s="13" t="s">
        <v>23</v>
      </c>
      <c r="F27" s="12"/>
      <c r="G27" s="129" t="s">
        <v>24</v>
      </c>
      <c r="H27" s="129"/>
      <c r="J27" s="24" t="s">
        <v>23</v>
      </c>
    </row>
    <row r="28" spans="2:10" ht="30.75" customHeight="1" thickBot="1">
      <c r="B28" s="4"/>
      <c r="C28" s="14"/>
      <c r="D28" s="12"/>
      <c r="E28" s="22"/>
      <c r="F28" s="12"/>
      <c r="G28" s="12"/>
      <c r="H28" s="12"/>
      <c r="J28" s="42"/>
    </row>
    <row r="29" spans="2:10" ht="16.5" thickBot="1">
      <c r="B29" s="125" t="s">
        <v>25</v>
      </c>
      <c r="C29" s="126"/>
      <c r="D29" s="14"/>
      <c r="E29" s="25" t="s">
        <v>23</v>
      </c>
      <c r="F29" s="14"/>
      <c r="G29" s="126" t="s">
        <v>24</v>
      </c>
      <c r="H29" s="126"/>
      <c r="I29" s="22"/>
      <c r="J29" s="112" t="s">
        <v>23</v>
      </c>
    </row>
  </sheetData>
  <mergeCells count="12">
    <mergeCell ref="A1:J1"/>
    <mergeCell ref="B11:I11"/>
    <mergeCell ref="H5:J5"/>
    <mergeCell ref="C5:E5"/>
    <mergeCell ref="B10:H10"/>
    <mergeCell ref="A2:J2"/>
    <mergeCell ref="B29:C29"/>
    <mergeCell ref="B24:H24"/>
    <mergeCell ref="G27:H27"/>
    <mergeCell ref="B27:C27"/>
    <mergeCell ref="A3:J3"/>
    <mergeCell ref="G29:H29"/>
  </mergeCells>
  <phoneticPr fontId="0" type="noConversion"/>
  <pageMargins left="0.84" right="0" top="0.72" bottom="0.53" header="0.5" footer="0.33"/>
  <pageSetup orientation="landscape" r:id="rId1"/>
  <headerFooter alignWithMargins="0">
    <oddFooter>&amp;C&amp;D&amp;R&amp;6&amp;F
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3"/>
  <sheetViews>
    <sheetView zoomScaleNormal="100" workbookViewId="0">
      <selection activeCell="A10" sqref="A10:H10"/>
    </sheetView>
  </sheetViews>
  <sheetFormatPr defaultRowHeight="12.75"/>
  <cols>
    <col min="1" max="1" width="8.7109375" customWidth="1"/>
    <col min="2" max="2" width="13.28515625" customWidth="1"/>
    <col min="3" max="3" width="8.7109375" customWidth="1"/>
    <col min="4" max="4" width="13.28515625" customWidth="1"/>
    <col min="5" max="5" width="8.7109375" customWidth="1"/>
    <col min="6" max="6" width="13.28515625" customWidth="1"/>
    <col min="7" max="7" width="8.7109375" customWidth="1"/>
    <col min="8" max="8" width="13.28515625" customWidth="1"/>
    <col min="9" max="9" width="0.28515625" customWidth="1"/>
    <col min="10" max="10" width="10.42578125" customWidth="1"/>
    <col min="11" max="11" width="35.42578125" customWidth="1"/>
  </cols>
  <sheetData>
    <row r="1" spans="1:11" ht="25.5">
      <c r="A1" s="132" t="str">
        <f>+'Tuition &amp; Fees'!A1</f>
        <v>Meharry Medical College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20.25">
      <c r="A2" s="131" t="str">
        <f>+'Tuition &amp; Fees'!A2</f>
        <v>Unrestricted Revenue Budget Summary by Type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ht="20.25">
      <c r="A3" s="131" t="str">
        <f>+'Tuition &amp; Fees'!A3</f>
        <v>FY2024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>
      <c r="A4" s="27"/>
      <c r="B4" s="27"/>
      <c r="C4" s="27"/>
      <c r="D4" s="27"/>
      <c r="F4" s="28"/>
    </row>
    <row r="5" spans="1:11" s="12" customFormat="1" ht="15.75">
      <c r="A5" s="100" t="s">
        <v>69</v>
      </c>
      <c r="B5" s="99" t="str">
        <f>+'Unres. Summary'!C5</f>
        <v>School of Medicine</v>
      </c>
      <c r="C5" s="99"/>
      <c r="D5" s="99"/>
      <c r="H5" s="100" t="s">
        <v>70</v>
      </c>
      <c r="J5" s="99" t="str">
        <f>+'Unres. Summary'!H5</f>
        <v>Psychiatry</v>
      </c>
    </row>
    <row r="6" spans="1:11" ht="21" customHeight="1" thickBot="1">
      <c r="A6" s="27"/>
      <c r="B6" s="27"/>
      <c r="C6" s="27"/>
      <c r="D6" s="27"/>
      <c r="F6" s="29"/>
    </row>
    <row r="7" spans="1:11" ht="18" customHeight="1">
      <c r="A7" s="147" t="s">
        <v>82</v>
      </c>
      <c r="B7" s="148"/>
      <c r="C7" s="148"/>
      <c r="D7" s="148"/>
      <c r="E7" s="148"/>
      <c r="F7" s="148"/>
      <c r="G7" s="148"/>
      <c r="H7" s="148"/>
      <c r="I7" s="148"/>
      <c r="J7" s="148"/>
      <c r="K7" s="149"/>
    </row>
    <row r="8" spans="1:11">
      <c r="A8" s="144" t="s">
        <v>72</v>
      </c>
      <c r="B8" s="145"/>
      <c r="C8" s="145"/>
      <c r="D8" s="145"/>
      <c r="E8" s="145"/>
      <c r="F8" s="145"/>
      <c r="G8" s="145"/>
      <c r="H8" s="145"/>
      <c r="I8" s="145"/>
      <c r="J8" s="145"/>
      <c r="K8" s="146"/>
    </row>
    <row r="9" spans="1:11" ht="31.5">
      <c r="A9" s="67" t="s">
        <v>33</v>
      </c>
      <c r="B9" s="31" t="s">
        <v>34</v>
      </c>
      <c r="C9" s="31" t="s">
        <v>35</v>
      </c>
      <c r="D9" s="31" t="s">
        <v>36</v>
      </c>
      <c r="E9" s="31" t="s">
        <v>37</v>
      </c>
      <c r="F9" s="31" t="s">
        <v>38</v>
      </c>
      <c r="G9" s="31" t="s">
        <v>73</v>
      </c>
      <c r="H9" s="31" t="s">
        <v>40</v>
      </c>
      <c r="I9" s="31"/>
      <c r="J9" s="31" t="s">
        <v>74</v>
      </c>
      <c r="K9" s="37" t="s">
        <v>46</v>
      </c>
    </row>
    <row r="10" spans="1:11" ht="15.75">
      <c r="A10" s="30"/>
      <c r="B10" s="53"/>
      <c r="C10" s="53"/>
      <c r="D10" s="53"/>
      <c r="E10" s="53"/>
      <c r="F10" s="53"/>
      <c r="G10" s="53"/>
      <c r="H10" s="54"/>
      <c r="I10" s="31"/>
      <c r="J10" s="32">
        <v>0</v>
      </c>
      <c r="K10" s="70"/>
    </row>
    <row r="11" spans="1:11" ht="15.75">
      <c r="A11" s="30"/>
      <c r="B11" s="53"/>
      <c r="C11" s="53"/>
      <c r="D11" s="53"/>
      <c r="E11" s="53"/>
      <c r="F11" s="53"/>
      <c r="G11" s="54"/>
      <c r="H11" s="54"/>
      <c r="I11" s="31"/>
      <c r="J11" s="32">
        <v>0</v>
      </c>
      <c r="K11" s="70"/>
    </row>
    <row r="12" spans="1:11" ht="15.75">
      <c r="A12" s="30"/>
      <c r="B12" s="53"/>
      <c r="C12" s="53"/>
      <c r="D12" s="53"/>
      <c r="E12" s="53"/>
      <c r="F12" s="53"/>
      <c r="G12" s="54"/>
      <c r="H12" s="54"/>
      <c r="I12" s="31"/>
      <c r="J12" s="32">
        <v>0</v>
      </c>
      <c r="K12" s="70"/>
    </row>
    <row r="13" spans="1:11" ht="15.75">
      <c r="A13" s="30"/>
      <c r="B13" s="53"/>
      <c r="C13" s="53"/>
      <c r="D13" s="53"/>
      <c r="E13" s="53"/>
      <c r="F13" s="53"/>
      <c r="G13" s="54"/>
      <c r="H13" s="54"/>
      <c r="I13" s="31"/>
      <c r="J13" s="32">
        <v>0</v>
      </c>
      <c r="K13" s="70"/>
    </row>
    <row r="14" spans="1:11" ht="15.75">
      <c r="A14" s="30"/>
      <c r="B14" s="53"/>
      <c r="C14" s="53"/>
      <c r="D14" s="53"/>
      <c r="E14" s="53"/>
      <c r="F14" s="53"/>
      <c r="G14" s="54"/>
      <c r="H14" s="54"/>
      <c r="I14" s="31"/>
      <c r="J14" s="32">
        <v>0</v>
      </c>
      <c r="K14" s="70"/>
    </row>
    <row r="15" spans="1:11" ht="15.75">
      <c r="A15" s="30"/>
      <c r="B15" s="53"/>
      <c r="C15" s="53"/>
      <c r="D15" s="53"/>
      <c r="E15" s="53"/>
      <c r="F15" s="53"/>
      <c r="G15" s="54"/>
      <c r="H15" s="54"/>
      <c r="I15" s="31"/>
      <c r="J15" s="32">
        <v>0</v>
      </c>
      <c r="K15" s="70"/>
    </row>
    <row r="16" spans="1:11" ht="15.75">
      <c r="A16" s="30"/>
      <c r="B16" s="53"/>
      <c r="C16" s="53"/>
      <c r="D16" s="53"/>
      <c r="E16" s="53"/>
      <c r="F16" s="53"/>
      <c r="G16" s="54"/>
      <c r="H16" s="54"/>
      <c r="I16" s="31"/>
      <c r="J16" s="32">
        <v>0</v>
      </c>
      <c r="K16" s="70"/>
    </row>
    <row r="17" spans="1:11" ht="15.75">
      <c r="A17" s="30"/>
      <c r="B17" s="53"/>
      <c r="C17" s="53"/>
      <c r="D17" s="53"/>
      <c r="E17" s="53"/>
      <c r="F17" s="53"/>
      <c r="G17" s="54"/>
      <c r="H17" s="54"/>
      <c r="I17" s="31"/>
      <c r="J17" s="32">
        <v>0</v>
      </c>
      <c r="K17" s="70"/>
    </row>
    <row r="18" spans="1:11" ht="15.75">
      <c r="A18" s="30"/>
      <c r="B18" s="53"/>
      <c r="C18" s="53"/>
      <c r="D18" s="53"/>
      <c r="E18" s="53"/>
      <c r="F18" s="53"/>
      <c r="G18" s="54"/>
      <c r="H18" s="54"/>
      <c r="I18" s="31"/>
      <c r="J18" s="32">
        <v>0</v>
      </c>
      <c r="K18" s="70"/>
    </row>
    <row r="19" spans="1:11" ht="15.75">
      <c r="A19" s="30"/>
      <c r="B19" s="53"/>
      <c r="C19" s="53"/>
      <c r="D19" s="53"/>
      <c r="E19" s="53"/>
      <c r="F19" s="53"/>
      <c r="G19" s="54"/>
      <c r="H19" s="54"/>
      <c r="I19" s="31"/>
      <c r="J19" s="32">
        <v>0</v>
      </c>
      <c r="K19" s="70"/>
    </row>
    <row r="20" spans="1:11" ht="15.75">
      <c r="A20" s="30"/>
      <c r="B20" s="53"/>
      <c r="C20" s="53"/>
      <c r="D20" s="53"/>
      <c r="E20" s="53"/>
      <c r="F20" s="53"/>
      <c r="G20" s="54"/>
      <c r="H20" s="54"/>
      <c r="I20" s="31"/>
      <c r="J20" s="32">
        <v>0</v>
      </c>
      <c r="K20" s="70"/>
    </row>
    <row r="21" spans="1:11" ht="15.75">
      <c r="A21" s="30"/>
      <c r="B21" s="53"/>
      <c r="C21" s="53"/>
      <c r="D21" s="53"/>
      <c r="E21" s="53"/>
      <c r="F21" s="53"/>
      <c r="G21" s="54"/>
      <c r="H21" s="54"/>
      <c r="I21" s="31"/>
      <c r="J21" s="32">
        <v>0</v>
      </c>
      <c r="K21" s="70"/>
    </row>
    <row r="22" spans="1:11" ht="15.75">
      <c r="A22" s="30"/>
      <c r="B22" s="53"/>
      <c r="C22" s="53"/>
      <c r="D22" s="53"/>
      <c r="E22" s="53"/>
      <c r="F22" s="53"/>
      <c r="G22" s="54"/>
      <c r="H22" s="54"/>
      <c r="I22" s="31"/>
      <c r="J22" s="32">
        <v>0</v>
      </c>
      <c r="K22" s="70"/>
    </row>
    <row r="23" spans="1:11" ht="15.75">
      <c r="A23" s="30"/>
      <c r="B23" s="53"/>
      <c r="C23" s="53"/>
      <c r="D23" s="53"/>
      <c r="E23" s="53"/>
      <c r="F23" s="53"/>
      <c r="G23" s="54"/>
      <c r="H23" s="54"/>
      <c r="I23" s="31"/>
      <c r="J23" s="32">
        <v>0</v>
      </c>
      <c r="K23" s="70"/>
    </row>
    <row r="24" spans="1:11" ht="15.75">
      <c r="A24" s="30"/>
      <c r="B24" s="53"/>
      <c r="C24" s="53"/>
      <c r="D24" s="53"/>
      <c r="E24" s="53"/>
      <c r="F24" s="53"/>
      <c r="G24" s="54"/>
      <c r="H24" s="54"/>
      <c r="I24" s="31"/>
      <c r="J24" s="32">
        <v>0</v>
      </c>
      <c r="K24" s="70"/>
    </row>
    <row r="25" spans="1:11" ht="15.75">
      <c r="A25" s="30"/>
      <c r="B25" s="53"/>
      <c r="C25" s="53"/>
      <c r="D25" s="53"/>
      <c r="E25" s="53"/>
      <c r="F25" s="53"/>
      <c r="G25" s="54"/>
      <c r="H25" s="54"/>
      <c r="I25" s="31"/>
      <c r="J25" s="32">
        <v>0</v>
      </c>
      <c r="K25" s="70"/>
    </row>
    <row r="26" spans="1:11" ht="15.75">
      <c r="A26" s="30"/>
      <c r="B26" s="53"/>
      <c r="C26" s="53"/>
      <c r="D26" s="53"/>
      <c r="E26" s="53"/>
      <c r="F26" s="53"/>
      <c r="G26" s="54"/>
      <c r="H26" s="54"/>
      <c r="I26" s="31"/>
      <c r="J26" s="32">
        <v>0</v>
      </c>
      <c r="K26" s="70"/>
    </row>
    <row r="27" spans="1:11" ht="15.75">
      <c r="A27" s="30"/>
      <c r="B27" s="53"/>
      <c r="C27" s="53"/>
      <c r="D27" s="53"/>
      <c r="E27" s="53"/>
      <c r="F27" s="53"/>
      <c r="G27" s="54"/>
      <c r="H27" s="54"/>
      <c r="I27" s="31"/>
      <c r="J27" s="32">
        <v>0</v>
      </c>
      <c r="K27" s="70"/>
    </row>
    <row r="28" spans="1:11" ht="15.75">
      <c r="A28" s="30"/>
      <c r="B28" s="53"/>
      <c r="C28" s="53"/>
      <c r="D28" s="53"/>
      <c r="E28" s="53"/>
      <c r="F28" s="53"/>
      <c r="G28" s="54"/>
      <c r="H28" s="54"/>
      <c r="I28" s="31"/>
      <c r="J28" s="32">
        <v>0</v>
      </c>
      <c r="K28" s="70"/>
    </row>
    <row r="29" spans="1:11" ht="15.75">
      <c r="A29" s="30"/>
      <c r="B29" s="53"/>
      <c r="C29" s="53"/>
      <c r="D29" s="53"/>
      <c r="E29" s="53"/>
      <c r="F29" s="53"/>
      <c r="G29" s="54"/>
      <c r="H29" s="54"/>
      <c r="I29" s="31"/>
      <c r="J29" s="32">
        <v>0</v>
      </c>
      <c r="K29" s="70"/>
    </row>
    <row r="30" spans="1:11" ht="15.75">
      <c r="A30" s="30"/>
      <c r="B30" s="53"/>
      <c r="C30" s="53"/>
      <c r="D30" s="53"/>
      <c r="E30" s="53"/>
      <c r="F30" s="53"/>
      <c r="G30" s="54"/>
      <c r="H30" s="54"/>
      <c r="I30" s="31"/>
      <c r="J30" s="32">
        <v>0</v>
      </c>
      <c r="K30" s="70"/>
    </row>
    <row r="31" spans="1:11" ht="15.75">
      <c r="A31" s="30"/>
      <c r="B31" s="53"/>
      <c r="C31" s="53"/>
      <c r="D31" s="53"/>
      <c r="E31" s="53"/>
      <c r="F31" s="53"/>
      <c r="G31" s="54"/>
      <c r="H31" s="54"/>
      <c r="I31" s="31"/>
      <c r="J31" s="32">
        <v>0</v>
      </c>
      <c r="K31" s="70"/>
    </row>
    <row r="32" spans="1:11" ht="16.5" thickBot="1">
      <c r="A32" s="38"/>
      <c r="B32" s="71"/>
      <c r="C32" s="71"/>
      <c r="D32" s="71"/>
      <c r="E32" s="71"/>
      <c r="F32" s="71"/>
      <c r="G32" s="73" t="s">
        <v>8</v>
      </c>
      <c r="H32" s="73"/>
      <c r="I32" s="73"/>
      <c r="J32" s="91">
        <f>SUM(J10:J31)</f>
        <v>0</v>
      </c>
      <c r="K32" s="75"/>
    </row>
    <row r="33" spans="1:2">
      <c r="A33" s="77" t="s">
        <v>66</v>
      </c>
      <c r="B33" s="77"/>
    </row>
  </sheetData>
  <mergeCells count="5">
    <mergeCell ref="A8:K8"/>
    <mergeCell ref="A1:K1"/>
    <mergeCell ref="A2:K2"/>
    <mergeCell ref="A3:K3"/>
    <mergeCell ref="A7:K7"/>
  </mergeCells>
  <phoneticPr fontId="13" type="noConversion"/>
  <pageMargins left="0" right="0" top="0.36" bottom="0.33" header="0.34" footer="0.38"/>
  <pageSetup orientation="landscape" r:id="rId1"/>
  <headerFooter alignWithMargins="0">
    <oddFooter>&amp;C&amp;D&amp;R&amp;6&amp;F
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16"/>
  <sheetViews>
    <sheetView zoomScaleNormal="100" workbookViewId="0">
      <selection activeCell="L24" sqref="L24"/>
    </sheetView>
  </sheetViews>
  <sheetFormatPr defaultRowHeight="12.75"/>
  <cols>
    <col min="1" max="1" width="30.7109375" customWidth="1"/>
    <col min="2" max="2" width="8.7109375" hidden="1" customWidth="1"/>
    <col min="3" max="3" width="13.28515625" hidden="1" customWidth="1"/>
    <col min="4" max="4" width="8.7109375" hidden="1" customWidth="1"/>
    <col min="5" max="5" width="13.28515625" hidden="1" customWidth="1"/>
    <col min="6" max="6" width="8.7109375" hidden="1" customWidth="1"/>
    <col min="7" max="7" width="13.28515625" hidden="1" customWidth="1"/>
    <col min="8" max="8" width="0.28515625" customWidth="1"/>
    <col min="9" max="9" width="14.5703125" customWidth="1"/>
    <col min="10" max="10" width="15.28515625" customWidth="1"/>
    <col min="11" max="11" width="13" customWidth="1"/>
    <col min="12" max="12" width="51.85546875" customWidth="1"/>
  </cols>
  <sheetData>
    <row r="1" spans="1:12" ht="25.5">
      <c r="A1" s="132" t="str">
        <f>+'Res. Summary'!A1:J1</f>
        <v>Meharry Medical College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2" ht="20.25">
      <c r="A2" s="131" t="s">
        <v>83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ht="20.25">
      <c r="A3" s="131" t="str">
        <f>+'Unres. Summary'!A3:J3</f>
        <v>FY2024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</row>
    <row r="4" spans="1:12">
      <c r="A4" s="27"/>
      <c r="B4" s="27"/>
      <c r="C4" s="27"/>
      <c r="E4" s="28"/>
    </row>
    <row r="5" spans="1:12" s="12" customFormat="1" ht="15.75">
      <c r="A5" s="95" t="s">
        <v>30</v>
      </c>
      <c r="B5" s="99"/>
      <c r="C5" s="99"/>
      <c r="E5" s="99"/>
      <c r="I5" s="99" t="str">
        <f>+'Unres. Summary'!C5</f>
        <v>School of Medicine</v>
      </c>
      <c r="K5" s="95" t="s">
        <v>31</v>
      </c>
      <c r="L5" s="6" t="str">
        <f>+'Unres. Summary'!H5</f>
        <v>Psychiatry</v>
      </c>
    </row>
    <row r="6" spans="1:12" ht="21" customHeight="1" thickBot="1">
      <c r="A6" s="27"/>
      <c r="B6" s="27"/>
      <c r="C6" s="27"/>
      <c r="E6" s="29"/>
    </row>
    <row r="7" spans="1:12" ht="18" customHeight="1">
      <c r="A7" s="148" t="s">
        <v>84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9"/>
    </row>
    <row r="8" spans="1:12" s="98" customFormat="1" ht="47.25">
      <c r="A8" s="96" t="s">
        <v>34</v>
      </c>
      <c r="B8" s="96" t="s">
        <v>35</v>
      </c>
      <c r="C8" s="96" t="s">
        <v>36</v>
      </c>
      <c r="D8" s="96" t="s">
        <v>37</v>
      </c>
      <c r="E8" s="96" t="s">
        <v>38</v>
      </c>
      <c r="F8" s="96" t="s">
        <v>73</v>
      </c>
      <c r="G8" s="96" t="s">
        <v>40</v>
      </c>
      <c r="H8" s="96"/>
      <c r="I8" s="96" t="s">
        <v>85</v>
      </c>
      <c r="J8" s="96" t="s">
        <v>86</v>
      </c>
      <c r="K8" s="96" t="s">
        <v>87</v>
      </c>
      <c r="L8" s="97" t="s">
        <v>46</v>
      </c>
    </row>
    <row r="9" spans="1:12" ht="15.75">
      <c r="A9" s="79" t="s">
        <v>88</v>
      </c>
      <c r="B9" s="53" t="s">
        <v>8</v>
      </c>
      <c r="C9" s="53"/>
      <c r="D9" s="53" t="s">
        <v>8</v>
      </c>
      <c r="E9" s="53"/>
      <c r="F9" s="53" t="s">
        <v>8</v>
      </c>
      <c r="G9" s="54"/>
      <c r="H9" s="31"/>
      <c r="I9" s="93">
        <v>0</v>
      </c>
      <c r="J9" s="88">
        <v>0</v>
      </c>
      <c r="K9" s="85">
        <f t="shared" ref="K9:K14" si="0">+J9+I9</f>
        <v>0</v>
      </c>
      <c r="L9" s="70"/>
    </row>
    <row r="10" spans="1:12" ht="15.75">
      <c r="A10" s="79" t="s">
        <v>89</v>
      </c>
      <c r="B10" s="53"/>
      <c r="C10" s="53"/>
      <c r="D10" s="53"/>
      <c r="E10" s="53"/>
      <c r="F10" s="54"/>
      <c r="G10" s="54"/>
      <c r="H10" s="31"/>
      <c r="I10" s="93">
        <v>0</v>
      </c>
      <c r="J10" s="88">
        <v>0</v>
      </c>
      <c r="K10" s="85">
        <f t="shared" si="0"/>
        <v>0</v>
      </c>
      <c r="L10" s="70"/>
    </row>
    <row r="11" spans="1:12" ht="15.75">
      <c r="A11" s="79" t="s">
        <v>90</v>
      </c>
      <c r="B11" s="53"/>
      <c r="C11" s="53"/>
      <c r="D11" s="53"/>
      <c r="E11" s="53"/>
      <c r="F11" s="54"/>
      <c r="G11" s="54"/>
      <c r="H11" s="31"/>
      <c r="I11" s="93">
        <v>0</v>
      </c>
      <c r="J11" s="88">
        <v>0</v>
      </c>
      <c r="K11" s="85">
        <f t="shared" si="0"/>
        <v>0</v>
      </c>
      <c r="L11" s="70"/>
    </row>
    <row r="12" spans="1:12" ht="15.75">
      <c r="A12" s="79" t="s">
        <v>91</v>
      </c>
      <c r="B12" s="53"/>
      <c r="C12" s="53"/>
      <c r="D12" s="53"/>
      <c r="E12" s="53"/>
      <c r="F12" s="54"/>
      <c r="G12" s="54"/>
      <c r="H12" s="31"/>
      <c r="I12" s="93">
        <v>0</v>
      </c>
      <c r="J12" s="88">
        <v>0</v>
      </c>
      <c r="K12" s="85">
        <f t="shared" si="0"/>
        <v>0</v>
      </c>
      <c r="L12" s="70"/>
    </row>
    <row r="13" spans="1:12" ht="15.75">
      <c r="A13" s="79" t="s">
        <v>8</v>
      </c>
      <c r="B13" s="53"/>
      <c r="C13" s="53"/>
      <c r="D13" s="53"/>
      <c r="E13" s="53"/>
      <c r="F13" s="54"/>
      <c r="G13" s="54"/>
      <c r="H13" s="31"/>
      <c r="I13" s="88"/>
      <c r="J13" s="88"/>
      <c r="K13" s="85">
        <f t="shared" si="0"/>
        <v>0</v>
      </c>
      <c r="L13" s="70"/>
    </row>
    <row r="14" spans="1:12" ht="15.75">
      <c r="A14" s="53"/>
      <c r="B14" s="53"/>
      <c r="C14" s="53"/>
      <c r="D14" s="53"/>
      <c r="E14" s="53"/>
      <c r="F14" s="54"/>
      <c r="G14" s="54"/>
      <c r="H14" s="31"/>
      <c r="I14" s="88"/>
      <c r="J14" s="88"/>
      <c r="K14" s="85">
        <f t="shared" si="0"/>
        <v>0</v>
      </c>
      <c r="L14" s="70"/>
    </row>
    <row r="15" spans="1:12" ht="16.5" thickBot="1">
      <c r="A15" s="71"/>
      <c r="B15" s="71"/>
      <c r="C15" s="71"/>
      <c r="D15" s="71"/>
      <c r="E15" s="71"/>
      <c r="F15" s="73" t="s">
        <v>8</v>
      </c>
      <c r="G15" s="73"/>
      <c r="H15" s="73"/>
      <c r="I15" s="89"/>
      <c r="J15" s="90">
        <f>SUM(J9:J14)</f>
        <v>0</v>
      </c>
      <c r="K15" s="87">
        <f>SUM(K9:K14)</f>
        <v>0</v>
      </c>
      <c r="L15" s="75"/>
    </row>
    <row r="16" spans="1:12">
      <c r="A16" s="77" t="s">
        <v>66</v>
      </c>
    </row>
  </sheetData>
  <mergeCells count="4">
    <mergeCell ref="A1:L1"/>
    <mergeCell ref="A2:L2"/>
    <mergeCell ref="A3:L3"/>
    <mergeCell ref="A7:L7"/>
  </mergeCells>
  <phoneticPr fontId="13" type="noConversion"/>
  <pageMargins left="0.75" right="0.75" top="1" bottom="1" header="0.5" footer="0.5"/>
  <pageSetup scale="96" fitToHeight="0" orientation="landscape" r:id="rId1"/>
  <headerFooter alignWithMargins="0">
    <oddFooter>&amp;C&amp;D&amp;R&amp;6&amp;F
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5"/>
  <sheetViews>
    <sheetView zoomScaleNormal="100" workbookViewId="0">
      <selection activeCell="J10" sqref="J10"/>
    </sheetView>
  </sheetViews>
  <sheetFormatPr defaultRowHeight="12.75"/>
  <cols>
    <col min="1" max="1" width="8.7109375" customWidth="1"/>
    <col min="2" max="2" width="13.28515625" customWidth="1"/>
    <col min="3" max="3" width="8.7109375" customWidth="1"/>
    <col min="4" max="4" width="13.28515625" customWidth="1"/>
    <col min="5" max="5" width="8.7109375" customWidth="1"/>
    <col min="6" max="6" width="13.28515625" customWidth="1"/>
    <col min="7" max="7" width="8.7109375" customWidth="1"/>
    <col min="8" max="8" width="13.28515625" customWidth="1"/>
    <col min="9" max="9" width="0.28515625" customWidth="1"/>
    <col min="10" max="10" width="13.140625" bestFit="1" customWidth="1"/>
    <col min="11" max="11" width="31.7109375" customWidth="1"/>
  </cols>
  <sheetData>
    <row r="1" spans="1:11" ht="25.5">
      <c r="A1" s="132" t="str">
        <f>+'Tuition &amp; Fees'!A1</f>
        <v>Meharry Medical College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20.25">
      <c r="A2" s="131" t="s">
        <v>92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ht="20.25">
      <c r="A3" s="131" t="str">
        <f>+'Tuition &amp; Fees'!A3</f>
        <v>FY2024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>
      <c r="A4" s="27"/>
      <c r="B4" s="27"/>
      <c r="C4" s="27"/>
      <c r="D4" s="27"/>
      <c r="F4" s="28"/>
    </row>
    <row r="5" spans="1:11" s="12" customFormat="1" ht="15.75">
      <c r="A5" s="100" t="s">
        <v>69</v>
      </c>
      <c r="B5" s="99" t="str">
        <f>+'Unres. Summary'!C5</f>
        <v>School of Medicine</v>
      </c>
      <c r="C5" s="99"/>
      <c r="D5" s="99"/>
      <c r="F5" s="99"/>
      <c r="G5" s="100" t="s">
        <v>70</v>
      </c>
      <c r="H5" s="99" t="str">
        <f>+'Unres. Summary'!H5:J5</f>
        <v>Psychiatry</v>
      </c>
    </row>
    <row r="6" spans="1:11" ht="12" customHeight="1" thickBot="1">
      <c r="A6" s="27"/>
      <c r="B6" s="27"/>
      <c r="C6" s="27"/>
      <c r="D6" s="27"/>
      <c r="F6" s="29"/>
    </row>
    <row r="7" spans="1:11" ht="18" customHeight="1">
      <c r="A7" s="147" t="s">
        <v>93</v>
      </c>
      <c r="B7" s="148"/>
      <c r="C7" s="148"/>
      <c r="D7" s="148"/>
      <c r="E7" s="148"/>
      <c r="F7" s="148"/>
      <c r="G7" s="148"/>
      <c r="H7" s="148"/>
      <c r="I7" s="148"/>
      <c r="J7" s="148"/>
      <c r="K7" s="149"/>
    </row>
    <row r="8" spans="1:11">
      <c r="A8" s="144" t="s">
        <v>72</v>
      </c>
      <c r="B8" s="145"/>
      <c r="C8" s="145"/>
      <c r="D8" s="145"/>
      <c r="E8" s="145"/>
      <c r="F8" s="145"/>
      <c r="G8" s="145"/>
      <c r="H8" s="145"/>
      <c r="I8" s="145"/>
      <c r="J8" s="145"/>
      <c r="K8" s="146"/>
    </row>
    <row r="9" spans="1:11" ht="31.5">
      <c r="A9" s="67" t="s">
        <v>33</v>
      </c>
      <c r="B9" s="31" t="s">
        <v>34</v>
      </c>
      <c r="C9" s="31" t="s">
        <v>35</v>
      </c>
      <c r="D9" s="31" t="s">
        <v>36</v>
      </c>
      <c r="E9" s="31" t="s">
        <v>37</v>
      </c>
      <c r="F9" s="31" t="s">
        <v>38</v>
      </c>
      <c r="G9" s="31" t="s">
        <v>73</v>
      </c>
      <c r="H9" s="31" t="s">
        <v>40</v>
      </c>
      <c r="I9" s="31"/>
      <c r="J9" s="31" t="s">
        <v>74</v>
      </c>
      <c r="K9" s="37" t="s">
        <v>46</v>
      </c>
    </row>
    <row r="10" spans="1:11" ht="15.75">
      <c r="A10" s="30">
        <v>620100</v>
      </c>
      <c r="B10" s="53" t="s">
        <v>94</v>
      </c>
      <c r="C10" s="53">
        <v>500001</v>
      </c>
      <c r="D10" s="53" t="s">
        <v>50</v>
      </c>
      <c r="E10" s="53">
        <v>560310</v>
      </c>
      <c r="F10" s="53" t="s">
        <v>95</v>
      </c>
      <c r="G10" s="53" t="s">
        <v>96</v>
      </c>
      <c r="H10" s="54" t="s">
        <v>97</v>
      </c>
      <c r="I10" s="31"/>
      <c r="J10" s="32">
        <v>0</v>
      </c>
      <c r="K10" s="70"/>
    </row>
    <row r="11" spans="1:11" ht="15.75">
      <c r="A11" s="30">
        <v>620111</v>
      </c>
      <c r="B11" s="53" t="s">
        <v>98</v>
      </c>
      <c r="C11" s="53">
        <v>565001</v>
      </c>
      <c r="D11" s="53" t="s">
        <v>99</v>
      </c>
      <c r="E11" s="53">
        <v>560310</v>
      </c>
      <c r="F11" s="53" t="s">
        <v>95</v>
      </c>
      <c r="G11" s="54" t="s">
        <v>96</v>
      </c>
      <c r="H11" s="54" t="s">
        <v>97</v>
      </c>
      <c r="I11" s="31"/>
      <c r="J11" s="32">
        <v>0</v>
      </c>
      <c r="K11" s="70"/>
    </row>
    <row r="12" spans="1:11" ht="15.75">
      <c r="A12" s="30">
        <v>620112</v>
      </c>
      <c r="B12" s="53" t="s">
        <v>100</v>
      </c>
      <c r="C12" s="53">
        <v>502001</v>
      </c>
      <c r="D12" s="53" t="s">
        <v>97</v>
      </c>
      <c r="E12" s="53">
        <v>560310</v>
      </c>
      <c r="F12" s="53" t="s">
        <v>95</v>
      </c>
      <c r="G12" s="54" t="s">
        <v>96</v>
      </c>
      <c r="H12" s="54" t="s">
        <v>97</v>
      </c>
      <c r="I12" s="31"/>
      <c r="J12" s="32">
        <v>0</v>
      </c>
      <c r="K12" s="70"/>
    </row>
    <row r="13" spans="1:11" ht="15.75">
      <c r="A13" s="30">
        <v>620115</v>
      </c>
      <c r="B13" s="53" t="s">
        <v>101</v>
      </c>
      <c r="C13" s="53">
        <v>501300</v>
      </c>
      <c r="D13" s="53" t="s">
        <v>102</v>
      </c>
      <c r="E13" s="53">
        <v>560310</v>
      </c>
      <c r="F13" s="53" t="s">
        <v>95</v>
      </c>
      <c r="G13" s="54" t="s">
        <v>96</v>
      </c>
      <c r="H13" s="54" t="s">
        <v>97</v>
      </c>
      <c r="I13" s="31"/>
      <c r="J13" s="32">
        <v>0</v>
      </c>
      <c r="K13" s="70"/>
    </row>
    <row r="14" spans="1:11" ht="15.75">
      <c r="A14" s="30">
        <v>620119</v>
      </c>
      <c r="B14" s="53" t="s">
        <v>103</v>
      </c>
      <c r="C14" s="53">
        <v>500001</v>
      </c>
      <c r="D14" s="53" t="s">
        <v>50</v>
      </c>
      <c r="E14" s="53">
        <v>560310</v>
      </c>
      <c r="F14" s="53" t="s">
        <v>95</v>
      </c>
      <c r="G14" s="54" t="s">
        <v>96</v>
      </c>
      <c r="H14" s="54" t="s">
        <v>97</v>
      </c>
      <c r="I14" s="31"/>
      <c r="J14" s="32">
        <v>0</v>
      </c>
      <c r="K14" s="70"/>
    </row>
    <row r="15" spans="1:11" ht="15.75">
      <c r="A15" s="30">
        <v>620200</v>
      </c>
      <c r="B15" s="53" t="s">
        <v>104</v>
      </c>
      <c r="C15" s="53">
        <v>507301</v>
      </c>
      <c r="D15" s="53" t="s">
        <v>105</v>
      </c>
      <c r="E15" s="53">
        <v>560310</v>
      </c>
      <c r="F15" s="53" t="s">
        <v>95</v>
      </c>
      <c r="G15" s="54" t="s">
        <v>52</v>
      </c>
      <c r="H15" s="54" t="s">
        <v>106</v>
      </c>
      <c r="I15" s="31"/>
      <c r="J15" s="32">
        <v>0</v>
      </c>
      <c r="K15" s="70"/>
    </row>
    <row r="16" spans="1:11" ht="15.75">
      <c r="A16" s="30">
        <v>620601</v>
      </c>
      <c r="B16" s="53" t="s">
        <v>107</v>
      </c>
      <c r="C16" s="53">
        <v>507100</v>
      </c>
      <c r="D16" s="53" t="s">
        <v>6</v>
      </c>
      <c r="E16" s="53">
        <v>560310</v>
      </c>
      <c r="F16" s="53" t="s">
        <v>95</v>
      </c>
      <c r="G16" s="54" t="s">
        <v>96</v>
      </c>
      <c r="H16" s="54" t="s">
        <v>97</v>
      </c>
      <c r="I16" s="31"/>
      <c r="J16" s="32">
        <v>0</v>
      </c>
      <c r="K16" s="70"/>
    </row>
    <row r="17" spans="1:11" ht="15.75">
      <c r="A17" s="30">
        <v>620602</v>
      </c>
      <c r="B17" s="53" t="s">
        <v>108</v>
      </c>
      <c r="C17" s="53">
        <v>506100</v>
      </c>
      <c r="D17" s="53" t="s">
        <v>109</v>
      </c>
      <c r="E17" s="53">
        <v>560310</v>
      </c>
      <c r="F17" s="53" t="s">
        <v>95</v>
      </c>
      <c r="G17" s="54" t="s">
        <v>52</v>
      </c>
      <c r="H17" s="54" t="s">
        <v>106</v>
      </c>
      <c r="I17" s="31"/>
      <c r="J17" s="32">
        <v>0</v>
      </c>
      <c r="K17" s="70"/>
    </row>
    <row r="18" spans="1:11" ht="15.75">
      <c r="A18" s="30">
        <v>620611</v>
      </c>
      <c r="B18" s="53" t="s">
        <v>110</v>
      </c>
      <c r="C18" s="53">
        <v>500001</v>
      </c>
      <c r="D18" s="53" t="s">
        <v>50</v>
      </c>
      <c r="E18" s="53">
        <v>560310</v>
      </c>
      <c r="F18" s="53" t="s">
        <v>95</v>
      </c>
      <c r="G18" s="54" t="s">
        <v>52</v>
      </c>
      <c r="H18" s="54" t="s">
        <v>106</v>
      </c>
      <c r="I18" s="31"/>
      <c r="J18" s="32">
        <v>0</v>
      </c>
      <c r="K18" s="70"/>
    </row>
    <row r="19" spans="1:11" ht="15.75">
      <c r="A19" s="30">
        <v>620643</v>
      </c>
      <c r="B19" s="53" t="s">
        <v>111</v>
      </c>
      <c r="C19" s="53">
        <v>500001</v>
      </c>
      <c r="D19" s="53" t="s">
        <v>50</v>
      </c>
      <c r="E19" s="53">
        <v>560310</v>
      </c>
      <c r="F19" s="53" t="s">
        <v>95</v>
      </c>
      <c r="G19" s="54" t="s">
        <v>52</v>
      </c>
      <c r="H19" s="54" t="s">
        <v>106</v>
      </c>
      <c r="I19" s="31"/>
      <c r="J19" s="32">
        <v>0</v>
      </c>
      <c r="K19" s="70"/>
    </row>
    <row r="20" spans="1:11" ht="15.75">
      <c r="A20" s="30">
        <v>620703</v>
      </c>
      <c r="B20" s="53" t="s">
        <v>112</v>
      </c>
      <c r="C20" s="53">
        <v>506100</v>
      </c>
      <c r="D20" s="53" t="s">
        <v>109</v>
      </c>
      <c r="E20" s="53">
        <v>560310</v>
      </c>
      <c r="F20" s="53" t="s">
        <v>95</v>
      </c>
      <c r="G20" s="54" t="s">
        <v>96</v>
      </c>
      <c r="H20" s="54" t="s">
        <v>97</v>
      </c>
      <c r="I20" s="31"/>
      <c r="J20" s="32">
        <v>0</v>
      </c>
      <c r="K20" s="70"/>
    </row>
    <row r="21" spans="1:11" ht="15.75">
      <c r="A21" s="30">
        <v>620709</v>
      </c>
      <c r="B21" s="53" t="s">
        <v>113</v>
      </c>
      <c r="C21" s="53">
        <v>506100</v>
      </c>
      <c r="D21" s="53" t="s">
        <v>109</v>
      </c>
      <c r="E21" s="53">
        <v>560310</v>
      </c>
      <c r="F21" s="53" t="s">
        <v>95</v>
      </c>
      <c r="G21" s="54" t="s">
        <v>52</v>
      </c>
      <c r="H21" s="54" t="s">
        <v>106</v>
      </c>
      <c r="I21" s="31"/>
      <c r="J21" s="32">
        <v>0</v>
      </c>
      <c r="K21" s="70"/>
    </row>
    <row r="22" spans="1:11" ht="15.75">
      <c r="A22" s="30">
        <v>620713</v>
      </c>
      <c r="B22" s="53" t="s">
        <v>114</v>
      </c>
      <c r="C22" s="53">
        <v>501300</v>
      </c>
      <c r="D22" s="53" t="s">
        <v>102</v>
      </c>
      <c r="E22" s="53">
        <v>560310</v>
      </c>
      <c r="F22" s="53" t="s">
        <v>95</v>
      </c>
      <c r="G22" s="54" t="s">
        <v>52</v>
      </c>
      <c r="H22" s="54" t="s">
        <v>106</v>
      </c>
      <c r="I22" s="31"/>
      <c r="J22" s="32">
        <v>0</v>
      </c>
      <c r="K22" s="70"/>
    </row>
    <row r="23" spans="1:11" ht="15.75">
      <c r="A23" s="30">
        <v>620714</v>
      </c>
      <c r="B23" s="53" t="s">
        <v>115</v>
      </c>
      <c r="C23" s="53">
        <v>512100</v>
      </c>
      <c r="D23" s="53" t="s">
        <v>116</v>
      </c>
      <c r="E23" s="53">
        <v>560310</v>
      </c>
      <c r="F23" s="53" t="s">
        <v>95</v>
      </c>
      <c r="G23" s="54" t="s">
        <v>52</v>
      </c>
      <c r="H23" s="54" t="s">
        <v>106</v>
      </c>
      <c r="I23" s="31"/>
      <c r="J23" s="32">
        <v>0</v>
      </c>
      <c r="K23" s="70"/>
    </row>
    <row r="24" spans="1:11" ht="15.75">
      <c r="A24" s="30">
        <v>620715</v>
      </c>
      <c r="B24" s="53" t="s">
        <v>117</v>
      </c>
      <c r="C24" s="53">
        <v>507100</v>
      </c>
      <c r="D24" s="53" t="s">
        <v>6</v>
      </c>
      <c r="E24" s="53">
        <v>560310</v>
      </c>
      <c r="F24" s="53" t="s">
        <v>95</v>
      </c>
      <c r="G24" s="54" t="s">
        <v>52</v>
      </c>
      <c r="H24" s="54" t="s">
        <v>106</v>
      </c>
      <c r="I24" s="31"/>
      <c r="J24" s="32">
        <v>0</v>
      </c>
      <c r="K24" s="70"/>
    </row>
    <row r="25" spans="1:11" ht="15.75">
      <c r="A25" s="30">
        <v>620743</v>
      </c>
      <c r="B25" s="53" t="s">
        <v>118</v>
      </c>
      <c r="C25" s="53">
        <v>501100</v>
      </c>
      <c r="D25" s="53" t="s">
        <v>119</v>
      </c>
      <c r="E25" s="53">
        <v>560310</v>
      </c>
      <c r="F25" s="53" t="s">
        <v>95</v>
      </c>
      <c r="G25" s="54" t="s">
        <v>96</v>
      </c>
      <c r="H25" s="54" t="s">
        <v>97</v>
      </c>
      <c r="I25" s="31"/>
      <c r="J25" s="32">
        <v>0</v>
      </c>
      <c r="K25" s="70"/>
    </row>
    <row r="26" spans="1:11" ht="15.75">
      <c r="A26" s="30">
        <v>620801</v>
      </c>
      <c r="B26" s="53" t="s">
        <v>120</v>
      </c>
      <c r="C26" s="53">
        <v>545001</v>
      </c>
      <c r="D26" s="53" t="s">
        <v>121</v>
      </c>
      <c r="E26" s="53">
        <v>560310</v>
      </c>
      <c r="F26" s="53" t="s">
        <v>95</v>
      </c>
      <c r="G26" s="54" t="s">
        <v>52</v>
      </c>
      <c r="H26" s="54" t="s">
        <v>106</v>
      </c>
      <c r="I26" s="31"/>
      <c r="J26" s="32">
        <v>0</v>
      </c>
      <c r="K26" s="70"/>
    </row>
    <row r="27" spans="1:11" ht="15.75">
      <c r="A27" s="30">
        <v>620804</v>
      </c>
      <c r="B27" s="53" t="s">
        <v>122</v>
      </c>
      <c r="C27" s="53">
        <v>500001</v>
      </c>
      <c r="D27" s="53" t="s">
        <v>50</v>
      </c>
      <c r="E27" s="53">
        <v>560310</v>
      </c>
      <c r="F27" s="53" t="s">
        <v>95</v>
      </c>
      <c r="G27" s="54" t="s">
        <v>52</v>
      </c>
      <c r="H27" s="54" t="s">
        <v>106</v>
      </c>
      <c r="I27" s="31"/>
      <c r="J27" s="32">
        <v>0</v>
      </c>
      <c r="K27" s="70"/>
    </row>
    <row r="28" spans="1:11" ht="15.75">
      <c r="A28" s="30">
        <v>620812</v>
      </c>
      <c r="B28" s="53" t="s">
        <v>123</v>
      </c>
      <c r="C28" s="53">
        <v>506100</v>
      </c>
      <c r="D28" s="53" t="s">
        <v>109</v>
      </c>
      <c r="E28" s="53">
        <v>560310</v>
      </c>
      <c r="F28" s="53" t="s">
        <v>95</v>
      </c>
      <c r="G28" s="54" t="s">
        <v>96</v>
      </c>
      <c r="H28" s="54" t="s">
        <v>97</v>
      </c>
      <c r="I28" s="31"/>
      <c r="J28" s="32">
        <v>0</v>
      </c>
      <c r="K28" s="70"/>
    </row>
    <row r="29" spans="1:11" ht="15.75">
      <c r="A29" s="30">
        <v>620817</v>
      </c>
      <c r="B29" s="53" t="s">
        <v>124</v>
      </c>
      <c r="C29" s="53">
        <v>500001</v>
      </c>
      <c r="D29" s="53" t="s">
        <v>50</v>
      </c>
      <c r="E29" s="53">
        <v>560310</v>
      </c>
      <c r="F29" s="53" t="s">
        <v>95</v>
      </c>
      <c r="G29" s="54" t="s">
        <v>52</v>
      </c>
      <c r="H29" s="54" t="s">
        <v>106</v>
      </c>
      <c r="I29" s="31"/>
      <c r="J29" s="32">
        <v>0</v>
      </c>
      <c r="K29" s="70"/>
    </row>
    <row r="30" spans="1:11" ht="15.75">
      <c r="A30" s="30">
        <v>620844</v>
      </c>
      <c r="B30" s="53" t="s">
        <v>125</v>
      </c>
      <c r="C30" s="53">
        <v>500001</v>
      </c>
      <c r="D30" s="53" t="s">
        <v>50</v>
      </c>
      <c r="E30" s="53">
        <v>560310</v>
      </c>
      <c r="F30" s="53" t="s">
        <v>95</v>
      </c>
      <c r="G30" s="54" t="s">
        <v>52</v>
      </c>
      <c r="H30" s="54" t="s">
        <v>106</v>
      </c>
      <c r="I30" s="31"/>
      <c r="J30" s="32">
        <v>0</v>
      </c>
      <c r="K30" s="70"/>
    </row>
    <row r="31" spans="1:11" ht="15.75">
      <c r="A31" s="30">
        <v>620848</v>
      </c>
      <c r="B31" s="53" t="s">
        <v>126</v>
      </c>
      <c r="C31" s="53">
        <v>500001</v>
      </c>
      <c r="D31" s="53" t="s">
        <v>50</v>
      </c>
      <c r="E31" s="53">
        <v>560310</v>
      </c>
      <c r="F31" s="53" t="s">
        <v>95</v>
      </c>
      <c r="G31" s="54" t="s">
        <v>52</v>
      </c>
      <c r="H31" s="54" t="s">
        <v>106</v>
      </c>
      <c r="I31" s="31"/>
      <c r="J31" s="32">
        <v>0</v>
      </c>
      <c r="K31" s="70"/>
    </row>
    <row r="32" spans="1:11" ht="15.75">
      <c r="A32" s="30">
        <v>620855</v>
      </c>
      <c r="B32" s="53" t="s">
        <v>127</v>
      </c>
      <c r="C32" s="53">
        <v>511100</v>
      </c>
      <c r="D32" s="53" t="s">
        <v>128</v>
      </c>
      <c r="E32" s="53">
        <v>560310</v>
      </c>
      <c r="F32" s="53" t="s">
        <v>95</v>
      </c>
      <c r="G32" s="54" t="s">
        <v>52</v>
      </c>
      <c r="H32" s="54" t="s">
        <v>106</v>
      </c>
      <c r="I32" s="31"/>
      <c r="J32" s="32">
        <v>0</v>
      </c>
      <c r="K32" s="70"/>
    </row>
    <row r="33" spans="1:11" ht="15.75">
      <c r="A33" s="30">
        <v>620873</v>
      </c>
      <c r="B33" s="53" t="s">
        <v>129</v>
      </c>
      <c r="C33" s="53">
        <v>507100</v>
      </c>
      <c r="D33" s="53" t="s">
        <v>6</v>
      </c>
      <c r="E33" s="53">
        <v>560310</v>
      </c>
      <c r="F33" s="53" t="s">
        <v>95</v>
      </c>
      <c r="G33" s="54" t="s">
        <v>52</v>
      </c>
      <c r="H33" s="54" t="s">
        <v>106</v>
      </c>
      <c r="I33" s="31"/>
      <c r="J33" s="32">
        <v>0</v>
      </c>
      <c r="K33" s="70"/>
    </row>
    <row r="34" spans="1:11" ht="15.75">
      <c r="A34" s="30">
        <v>620874</v>
      </c>
      <c r="B34" s="53" t="s">
        <v>130</v>
      </c>
      <c r="C34" s="53">
        <v>507100</v>
      </c>
      <c r="D34" s="53" t="s">
        <v>6</v>
      </c>
      <c r="E34" s="53">
        <v>560310</v>
      </c>
      <c r="F34" s="53" t="s">
        <v>95</v>
      </c>
      <c r="G34" s="54" t="s">
        <v>52</v>
      </c>
      <c r="H34" s="54" t="s">
        <v>106</v>
      </c>
      <c r="I34" s="31"/>
      <c r="J34" s="32">
        <v>0</v>
      </c>
      <c r="K34" s="70"/>
    </row>
    <row r="35" spans="1:11" ht="15.75">
      <c r="A35" s="30">
        <v>620876</v>
      </c>
      <c r="B35" s="53" t="s">
        <v>131</v>
      </c>
      <c r="C35" s="53">
        <v>511100</v>
      </c>
      <c r="D35" s="53" t="s">
        <v>128</v>
      </c>
      <c r="E35" s="53">
        <v>560310</v>
      </c>
      <c r="F35" s="53" t="s">
        <v>95</v>
      </c>
      <c r="G35" s="54" t="s">
        <v>52</v>
      </c>
      <c r="H35" s="54" t="s">
        <v>106</v>
      </c>
      <c r="I35" s="31"/>
      <c r="J35" s="32">
        <v>0</v>
      </c>
      <c r="K35" s="70"/>
    </row>
    <row r="36" spans="1:11" ht="15.75">
      <c r="A36" s="30">
        <v>620877</v>
      </c>
      <c r="B36" s="53" t="s">
        <v>132</v>
      </c>
      <c r="C36" s="53">
        <v>514100</v>
      </c>
      <c r="D36" s="53" t="s">
        <v>133</v>
      </c>
      <c r="E36" s="53">
        <v>560310</v>
      </c>
      <c r="F36" s="53" t="s">
        <v>95</v>
      </c>
      <c r="G36" s="54" t="s">
        <v>52</v>
      </c>
      <c r="H36" s="54" t="s">
        <v>106</v>
      </c>
      <c r="I36" s="31"/>
      <c r="J36" s="32">
        <v>0</v>
      </c>
      <c r="K36" s="70"/>
    </row>
    <row r="37" spans="1:11" ht="15.75">
      <c r="A37" s="30">
        <v>620878</v>
      </c>
      <c r="B37" s="53" t="s">
        <v>134</v>
      </c>
      <c r="C37" s="53">
        <v>502001</v>
      </c>
      <c r="D37" s="53" t="s">
        <v>135</v>
      </c>
      <c r="E37" s="53">
        <v>560310</v>
      </c>
      <c r="F37" s="53" t="s">
        <v>95</v>
      </c>
      <c r="G37" s="54" t="s">
        <v>96</v>
      </c>
      <c r="H37" s="54" t="s">
        <v>97</v>
      </c>
      <c r="I37" s="31"/>
      <c r="J37" s="32">
        <v>0</v>
      </c>
      <c r="K37" s="70"/>
    </row>
    <row r="38" spans="1:11" ht="15.75">
      <c r="A38" s="30">
        <v>620919</v>
      </c>
      <c r="B38" s="53" t="s">
        <v>136</v>
      </c>
      <c r="C38" s="53">
        <v>525000</v>
      </c>
      <c r="D38" s="53" t="s">
        <v>137</v>
      </c>
      <c r="E38" s="53">
        <v>560310</v>
      </c>
      <c r="F38" s="53" t="s">
        <v>95</v>
      </c>
      <c r="G38" s="54" t="s">
        <v>96</v>
      </c>
      <c r="H38" s="54" t="s">
        <v>97</v>
      </c>
      <c r="I38" s="31"/>
      <c r="J38" s="32">
        <v>0</v>
      </c>
      <c r="K38" s="70"/>
    </row>
    <row r="39" spans="1:11" ht="15.75">
      <c r="A39" s="30">
        <v>620949</v>
      </c>
      <c r="B39" s="53" t="s">
        <v>138</v>
      </c>
      <c r="C39" s="53">
        <v>535001</v>
      </c>
      <c r="D39" s="53" t="s">
        <v>139</v>
      </c>
      <c r="E39" s="53">
        <v>560310</v>
      </c>
      <c r="F39" s="53" t="s">
        <v>95</v>
      </c>
      <c r="G39" s="54" t="s">
        <v>96</v>
      </c>
      <c r="H39" s="54" t="s">
        <v>97</v>
      </c>
      <c r="I39" s="31"/>
      <c r="J39" s="32">
        <v>0</v>
      </c>
      <c r="K39" s="70"/>
    </row>
    <row r="40" spans="1:11" ht="15.75">
      <c r="A40" s="30">
        <v>620977</v>
      </c>
      <c r="B40" s="53" t="s">
        <v>140</v>
      </c>
      <c r="C40" s="53">
        <v>500001</v>
      </c>
      <c r="D40" s="53" t="s">
        <v>50</v>
      </c>
      <c r="E40" s="53">
        <v>560310</v>
      </c>
      <c r="F40" s="53" t="s">
        <v>95</v>
      </c>
      <c r="G40" s="54" t="s">
        <v>96</v>
      </c>
      <c r="H40" s="54" t="s">
        <v>97</v>
      </c>
      <c r="I40" s="31"/>
      <c r="J40" s="32">
        <v>0</v>
      </c>
      <c r="K40" s="70"/>
    </row>
    <row r="41" spans="1:11" ht="15.75">
      <c r="A41" s="30">
        <v>620978</v>
      </c>
      <c r="B41" s="53" t="s">
        <v>141</v>
      </c>
      <c r="C41" s="53">
        <v>500001</v>
      </c>
      <c r="D41" s="53" t="s">
        <v>50</v>
      </c>
      <c r="E41" s="53">
        <v>560310</v>
      </c>
      <c r="F41" s="53" t="s">
        <v>95</v>
      </c>
      <c r="G41" s="54" t="s">
        <v>96</v>
      </c>
      <c r="H41" s="54" t="s">
        <v>97</v>
      </c>
      <c r="I41" s="31"/>
      <c r="J41" s="32">
        <v>0</v>
      </c>
      <c r="K41" s="70"/>
    </row>
    <row r="42" spans="1:11" ht="15.75">
      <c r="A42" s="30">
        <v>620980</v>
      </c>
      <c r="B42" s="53" t="s">
        <v>142</v>
      </c>
      <c r="C42" s="53">
        <v>506100</v>
      </c>
      <c r="D42" s="53" t="s">
        <v>109</v>
      </c>
      <c r="E42" s="53">
        <v>560310</v>
      </c>
      <c r="F42" s="53" t="s">
        <v>95</v>
      </c>
      <c r="G42" s="54" t="s">
        <v>96</v>
      </c>
      <c r="H42" s="54" t="s">
        <v>97</v>
      </c>
      <c r="I42" s="31"/>
      <c r="J42" s="32">
        <v>0</v>
      </c>
      <c r="K42" s="70"/>
    </row>
    <row r="43" spans="1:11" ht="15.75">
      <c r="A43" s="30">
        <v>620981</v>
      </c>
      <c r="B43" s="53" t="s">
        <v>143</v>
      </c>
      <c r="C43" s="53">
        <v>501100</v>
      </c>
      <c r="D43" s="53" t="s">
        <v>119</v>
      </c>
      <c r="E43" s="53">
        <v>560310</v>
      </c>
      <c r="F43" s="53" t="s">
        <v>95</v>
      </c>
      <c r="G43" s="54" t="s">
        <v>96</v>
      </c>
      <c r="H43" s="54" t="s">
        <v>97</v>
      </c>
      <c r="I43" s="31"/>
      <c r="J43" s="32">
        <v>0</v>
      </c>
      <c r="K43" s="70"/>
    </row>
    <row r="44" spans="1:11" ht="15.75">
      <c r="A44" s="30">
        <v>620982</v>
      </c>
      <c r="B44" s="53" t="s">
        <v>144</v>
      </c>
      <c r="C44" s="53">
        <v>500001</v>
      </c>
      <c r="D44" s="53" t="s">
        <v>50</v>
      </c>
      <c r="E44" s="53">
        <v>560310</v>
      </c>
      <c r="F44" s="53" t="s">
        <v>95</v>
      </c>
      <c r="G44" s="54" t="s">
        <v>96</v>
      </c>
      <c r="H44" s="54" t="s">
        <v>97</v>
      </c>
      <c r="I44" s="31"/>
      <c r="J44" s="32">
        <v>0</v>
      </c>
      <c r="K44" s="70"/>
    </row>
    <row r="45" spans="1:11" ht="15.75">
      <c r="A45" s="30">
        <v>620983</v>
      </c>
      <c r="B45" s="53" t="s">
        <v>145</v>
      </c>
      <c r="C45" s="53">
        <v>506100</v>
      </c>
      <c r="D45" s="53" t="s">
        <v>109</v>
      </c>
      <c r="E45" s="53">
        <v>560310</v>
      </c>
      <c r="F45" s="53" t="s">
        <v>95</v>
      </c>
      <c r="G45" s="54" t="s">
        <v>96</v>
      </c>
      <c r="H45" s="54" t="s">
        <v>97</v>
      </c>
      <c r="I45" s="31"/>
      <c r="J45" s="32">
        <v>0</v>
      </c>
      <c r="K45" s="70"/>
    </row>
    <row r="46" spans="1:11" ht="15.75">
      <c r="A46" s="30">
        <v>620987</v>
      </c>
      <c r="B46" s="53" t="s">
        <v>146</v>
      </c>
      <c r="C46" s="53">
        <v>500001</v>
      </c>
      <c r="D46" s="53" t="s">
        <v>50</v>
      </c>
      <c r="E46" s="53">
        <v>560310</v>
      </c>
      <c r="F46" s="53" t="s">
        <v>95</v>
      </c>
      <c r="G46" s="54" t="s">
        <v>96</v>
      </c>
      <c r="H46" s="54" t="s">
        <v>97</v>
      </c>
      <c r="I46" s="31"/>
      <c r="J46" s="32">
        <v>0</v>
      </c>
      <c r="K46" s="70"/>
    </row>
    <row r="47" spans="1:11" ht="15.75">
      <c r="A47" s="30">
        <v>620988</v>
      </c>
      <c r="B47" s="53" t="s">
        <v>147</v>
      </c>
      <c r="C47" s="53">
        <v>500001</v>
      </c>
      <c r="D47" s="53" t="s">
        <v>50</v>
      </c>
      <c r="E47" s="53">
        <v>560310</v>
      </c>
      <c r="F47" s="53" t="s">
        <v>95</v>
      </c>
      <c r="G47" s="54" t="s">
        <v>96</v>
      </c>
      <c r="H47" s="54" t="s">
        <v>97</v>
      </c>
      <c r="I47" s="31"/>
      <c r="J47" s="32">
        <v>0</v>
      </c>
      <c r="K47" s="70"/>
    </row>
    <row r="48" spans="1:11" ht="15.75">
      <c r="A48" s="30">
        <v>620996</v>
      </c>
      <c r="B48" s="53" t="s">
        <v>148</v>
      </c>
      <c r="C48" s="53">
        <v>500001</v>
      </c>
      <c r="D48" s="53" t="s">
        <v>50</v>
      </c>
      <c r="E48" s="53">
        <v>560310</v>
      </c>
      <c r="F48" s="53" t="s">
        <v>95</v>
      </c>
      <c r="G48" s="54" t="s">
        <v>96</v>
      </c>
      <c r="H48" s="54" t="s">
        <v>97</v>
      </c>
      <c r="I48" s="31"/>
      <c r="J48" s="32">
        <v>0</v>
      </c>
      <c r="K48" s="70"/>
    </row>
    <row r="49" spans="1:11" ht="15.75">
      <c r="A49" s="30"/>
      <c r="B49" s="53"/>
      <c r="C49" s="53"/>
      <c r="D49" s="53"/>
      <c r="E49" s="53"/>
      <c r="F49" s="53"/>
      <c r="G49" s="54"/>
      <c r="H49" s="54"/>
      <c r="I49" s="31"/>
      <c r="J49" s="32">
        <v>0</v>
      </c>
      <c r="K49" s="70"/>
    </row>
    <row r="50" spans="1:11" ht="15.75">
      <c r="A50" s="30"/>
      <c r="B50" s="53"/>
      <c r="C50" s="53"/>
      <c r="D50" s="53"/>
      <c r="E50" s="53"/>
      <c r="F50" s="53"/>
      <c r="G50" s="54"/>
      <c r="H50" s="54"/>
      <c r="I50" s="31"/>
      <c r="J50" s="32">
        <v>0</v>
      </c>
      <c r="K50" s="70"/>
    </row>
    <row r="51" spans="1:11" ht="15.75">
      <c r="A51" s="30"/>
      <c r="B51" s="53"/>
      <c r="C51" s="53"/>
      <c r="D51" s="53"/>
      <c r="E51" s="53"/>
      <c r="F51" s="53"/>
      <c r="G51" s="54"/>
      <c r="H51" s="54"/>
      <c r="I51" s="31"/>
      <c r="J51" s="32">
        <v>0</v>
      </c>
      <c r="K51" s="70"/>
    </row>
    <row r="52" spans="1:11" ht="15.75">
      <c r="A52" s="30"/>
      <c r="B52" s="53"/>
      <c r="C52" s="53"/>
      <c r="D52" s="53"/>
      <c r="E52" s="53"/>
      <c r="F52" s="53"/>
      <c r="G52" s="54"/>
      <c r="H52" s="54"/>
      <c r="I52" s="31"/>
      <c r="J52" s="32">
        <v>0</v>
      </c>
      <c r="K52" s="70"/>
    </row>
    <row r="53" spans="1:11" ht="15.75">
      <c r="A53" s="30"/>
      <c r="B53" s="53"/>
      <c r="C53" s="53"/>
      <c r="D53" s="53"/>
      <c r="E53" s="53"/>
      <c r="F53" s="53"/>
      <c r="G53" s="54"/>
      <c r="H53" s="54"/>
      <c r="I53" s="31"/>
      <c r="J53" s="32">
        <v>0</v>
      </c>
      <c r="K53" s="70"/>
    </row>
    <row r="54" spans="1:11" ht="16.5" thickBot="1">
      <c r="A54" s="38"/>
      <c r="B54" s="71"/>
      <c r="C54" s="71"/>
      <c r="D54" s="71"/>
      <c r="E54" s="71"/>
      <c r="F54" s="71"/>
      <c r="G54" s="73" t="s">
        <v>8</v>
      </c>
      <c r="H54" s="73"/>
      <c r="I54" s="73"/>
      <c r="J54" s="32">
        <v>0</v>
      </c>
      <c r="K54" s="75"/>
    </row>
    <row r="55" spans="1:11">
      <c r="A55" s="77" t="s">
        <v>76</v>
      </c>
      <c r="B55" s="77"/>
    </row>
  </sheetData>
  <mergeCells count="5">
    <mergeCell ref="A8:K8"/>
    <mergeCell ref="A1:K1"/>
    <mergeCell ref="A2:K2"/>
    <mergeCell ref="A3:K3"/>
    <mergeCell ref="A7:K7"/>
  </mergeCells>
  <phoneticPr fontId="13" type="noConversion"/>
  <pageMargins left="0.24" right="0.28999999999999998" top="0.38" bottom="0.45" header="0.31" footer="0.5"/>
  <pageSetup orientation="landscape" r:id="rId1"/>
  <headerFooter alignWithMargins="0">
    <oddFooter>&amp;C&amp;D&amp;R&amp;6&amp;F
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67"/>
  <sheetViews>
    <sheetView zoomScaleNormal="100" workbookViewId="0">
      <selection activeCell="B26" sqref="B26"/>
    </sheetView>
  </sheetViews>
  <sheetFormatPr defaultRowHeight="12.75"/>
  <cols>
    <col min="1" max="1" width="8.7109375" customWidth="1"/>
    <col min="2" max="2" width="32.28515625" bestFit="1" customWidth="1"/>
    <col min="3" max="3" width="8.7109375" customWidth="1"/>
    <col min="4" max="4" width="33.85546875" bestFit="1" customWidth="1"/>
    <col min="5" max="5" width="8.7109375" customWidth="1"/>
    <col min="6" max="6" width="13.28515625" customWidth="1"/>
    <col min="7" max="7" width="8.7109375" customWidth="1"/>
    <col min="8" max="8" width="21.7109375" bestFit="1" customWidth="1"/>
    <col min="9" max="9" width="0.28515625" customWidth="1"/>
    <col min="10" max="10" width="10.42578125" customWidth="1"/>
    <col min="11" max="11" width="36.42578125" customWidth="1"/>
  </cols>
  <sheetData>
    <row r="1" spans="1:11" ht="25.5">
      <c r="A1" s="132" t="str">
        <f>+'Tuition &amp; Fees'!A1</f>
        <v>Meharry Medical College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20.25">
      <c r="A2" s="131" t="str">
        <f>+'Res. Summary'!A2:J2</f>
        <v>Restricted Revenue Budget Summary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ht="20.25">
      <c r="A3" s="131" t="str">
        <f>+'Tuition &amp; Fees'!A3</f>
        <v>FY2024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>
      <c r="A4" s="27"/>
      <c r="B4" s="27"/>
      <c r="C4" s="27"/>
      <c r="D4" s="27"/>
      <c r="F4" s="28"/>
    </row>
    <row r="5" spans="1:11" s="12" customFormat="1" ht="15.75">
      <c r="A5" s="100" t="s">
        <v>69</v>
      </c>
      <c r="B5" s="99" t="str">
        <f>+'Unres. Summary'!C5</f>
        <v>School of Medicine</v>
      </c>
      <c r="C5" s="99"/>
      <c r="D5" s="99"/>
      <c r="F5" s="99"/>
      <c r="G5" s="100" t="s">
        <v>70</v>
      </c>
      <c r="H5" s="101" t="str">
        <f>+'Unres. Summary'!H5:J5</f>
        <v>Psychiatry</v>
      </c>
    </row>
    <row r="6" spans="1:11" ht="21" customHeight="1" thickBot="1">
      <c r="A6" s="27"/>
      <c r="B6" s="27"/>
      <c r="C6" s="27"/>
      <c r="D6" s="27"/>
      <c r="F6" s="29"/>
    </row>
    <row r="7" spans="1:11" ht="18" customHeight="1">
      <c r="A7" s="147" t="s">
        <v>28</v>
      </c>
      <c r="B7" s="148"/>
      <c r="C7" s="148"/>
      <c r="D7" s="148"/>
      <c r="E7" s="148"/>
      <c r="F7" s="148"/>
      <c r="G7" s="148"/>
      <c r="H7" s="148"/>
      <c r="I7" s="148"/>
      <c r="J7" s="148"/>
      <c r="K7" s="149"/>
    </row>
    <row r="8" spans="1:11">
      <c r="A8" s="144" t="s">
        <v>72</v>
      </c>
      <c r="B8" s="145"/>
      <c r="C8" s="145"/>
      <c r="D8" s="145"/>
      <c r="E8" s="145"/>
      <c r="F8" s="145"/>
      <c r="G8" s="145"/>
      <c r="H8" s="145"/>
      <c r="I8" s="145"/>
      <c r="J8" s="145"/>
      <c r="K8" s="146"/>
    </row>
    <row r="9" spans="1:11" ht="31.5">
      <c r="A9" s="67" t="s">
        <v>33</v>
      </c>
      <c r="B9" s="31" t="s">
        <v>34</v>
      </c>
      <c r="C9" s="31" t="s">
        <v>35</v>
      </c>
      <c r="D9" s="31" t="s">
        <v>36</v>
      </c>
      <c r="E9" s="31" t="s">
        <v>37</v>
      </c>
      <c r="F9" s="31" t="s">
        <v>38</v>
      </c>
      <c r="G9" s="31" t="s">
        <v>73</v>
      </c>
      <c r="H9" s="31" t="s">
        <v>40</v>
      </c>
      <c r="I9" s="31"/>
      <c r="J9" s="31" t="s">
        <v>74</v>
      </c>
      <c r="K9" s="37" t="s">
        <v>46</v>
      </c>
    </row>
    <row r="10" spans="1:11" ht="15.75">
      <c r="A10" s="102">
        <v>125680</v>
      </c>
      <c r="B10" s="103" t="s">
        <v>149</v>
      </c>
      <c r="C10" s="103">
        <v>500300</v>
      </c>
      <c r="D10" s="103" t="s">
        <v>150</v>
      </c>
      <c r="E10" s="103">
        <v>550417</v>
      </c>
      <c r="F10" s="103" t="s">
        <v>151</v>
      </c>
      <c r="G10" s="103" t="s">
        <v>96</v>
      </c>
      <c r="H10" s="104" t="s">
        <v>152</v>
      </c>
      <c r="I10" s="31"/>
      <c r="J10" s="32">
        <v>0</v>
      </c>
      <c r="K10" s="70"/>
    </row>
    <row r="11" spans="1:11" ht="15.75">
      <c r="A11" s="102">
        <v>125682</v>
      </c>
      <c r="B11" s="103" t="s">
        <v>153</v>
      </c>
      <c r="C11" s="103">
        <v>500300</v>
      </c>
      <c r="D11" s="103" t="s">
        <v>150</v>
      </c>
      <c r="E11" s="103">
        <v>550417</v>
      </c>
      <c r="F11" s="103" t="s">
        <v>151</v>
      </c>
      <c r="G11" s="104" t="s">
        <v>96</v>
      </c>
      <c r="H11" s="104" t="s">
        <v>152</v>
      </c>
      <c r="I11" s="31"/>
      <c r="J11" s="32">
        <v>0</v>
      </c>
      <c r="K11" s="70"/>
    </row>
    <row r="12" spans="1:11" ht="15.75">
      <c r="A12" s="102">
        <v>125683</v>
      </c>
      <c r="B12" s="103" t="s">
        <v>154</v>
      </c>
      <c r="C12" s="103">
        <v>500300</v>
      </c>
      <c r="D12" s="103" t="s">
        <v>150</v>
      </c>
      <c r="E12" s="103">
        <v>550417</v>
      </c>
      <c r="F12" s="103" t="s">
        <v>151</v>
      </c>
      <c r="G12" s="104" t="s">
        <v>96</v>
      </c>
      <c r="H12" s="104" t="s">
        <v>152</v>
      </c>
      <c r="I12" s="31"/>
      <c r="J12" s="32">
        <v>0</v>
      </c>
      <c r="K12" s="70"/>
    </row>
    <row r="13" spans="1:11" ht="15.75">
      <c r="A13" s="102">
        <v>125943</v>
      </c>
      <c r="B13" s="103" t="s">
        <v>155</v>
      </c>
      <c r="C13" s="103">
        <v>500300</v>
      </c>
      <c r="D13" s="103" t="s">
        <v>150</v>
      </c>
      <c r="E13" s="103">
        <v>550417</v>
      </c>
      <c r="F13" s="103" t="s">
        <v>151</v>
      </c>
      <c r="G13" s="104" t="s">
        <v>96</v>
      </c>
      <c r="H13" s="104" t="s">
        <v>152</v>
      </c>
      <c r="I13" s="31"/>
      <c r="J13" s="32">
        <v>0</v>
      </c>
      <c r="K13" s="70"/>
    </row>
    <row r="14" spans="1:11" ht="15.75">
      <c r="A14" s="102">
        <v>125550</v>
      </c>
      <c r="B14" s="103" t="s">
        <v>156</v>
      </c>
      <c r="C14" s="103">
        <v>510100</v>
      </c>
      <c r="D14" s="103" t="s">
        <v>156</v>
      </c>
      <c r="E14" s="103">
        <v>550417</v>
      </c>
      <c r="F14" s="103" t="s">
        <v>157</v>
      </c>
      <c r="G14" s="104" t="s">
        <v>96</v>
      </c>
      <c r="H14" s="104" t="s">
        <v>158</v>
      </c>
      <c r="I14" s="31"/>
      <c r="J14" s="32">
        <v>0</v>
      </c>
      <c r="K14" s="70"/>
    </row>
    <row r="15" spans="1:11" ht="15.75">
      <c r="A15" s="102">
        <v>125810</v>
      </c>
      <c r="B15" s="103" t="s">
        <v>28</v>
      </c>
      <c r="C15" s="103">
        <v>508100</v>
      </c>
      <c r="D15" s="103" t="s">
        <v>159</v>
      </c>
      <c r="E15" s="103">
        <v>550417</v>
      </c>
      <c r="F15" s="103" t="s">
        <v>157</v>
      </c>
      <c r="G15" s="104" t="s">
        <v>96</v>
      </c>
      <c r="H15" s="104" t="s">
        <v>158</v>
      </c>
      <c r="I15" s="31"/>
      <c r="J15" s="32">
        <v>0</v>
      </c>
      <c r="K15" s="70"/>
    </row>
    <row r="16" spans="1:11" ht="15.75">
      <c r="A16" s="102">
        <v>125740</v>
      </c>
      <c r="B16" s="103" t="s">
        <v>160</v>
      </c>
      <c r="C16" s="103">
        <v>505100</v>
      </c>
      <c r="D16" s="103" t="s">
        <v>161</v>
      </c>
      <c r="E16" s="103">
        <v>550417</v>
      </c>
      <c r="F16" s="103" t="s">
        <v>157</v>
      </c>
      <c r="G16" s="104" t="s">
        <v>96</v>
      </c>
      <c r="H16" s="104" t="s">
        <v>152</v>
      </c>
      <c r="I16" s="31"/>
      <c r="J16" s="32">
        <v>0</v>
      </c>
      <c r="K16" s="70"/>
    </row>
    <row r="17" spans="1:11" ht="15.75">
      <c r="A17" s="102">
        <v>125710</v>
      </c>
      <c r="B17" s="103" t="s">
        <v>162</v>
      </c>
      <c r="C17" s="103">
        <v>507100</v>
      </c>
      <c r="D17" s="103" t="s">
        <v>6</v>
      </c>
      <c r="E17" s="103">
        <v>550417</v>
      </c>
      <c r="F17" s="103" t="s">
        <v>157</v>
      </c>
      <c r="G17" s="104" t="s">
        <v>96</v>
      </c>
      <c r="H17" s="104" t="s">
        <v>158</v>
      </c>
      <c r="I17" s="31"/>
      <c r="J17" s="32">
        <v>0</v>
      </c>
      <c r="K17" s="70"/>
    </row>
    <row r="18" spans="1:11" ht="15.75">
      <c r="A18" s="102">
        <v>125730</v>
      </c>
      <c r="B18" s="103" t="s">
        <v>163</v>
      </c>
      <c r="C18" s="103">
        <v>507350</v>
      </c>
      <c r="D18" s="103" t="s">
        <v>6</v>
      </c>
      <c r="E18" s="103">
        <v>550417</v>
      </c>
      <c r="F18" s="103" t="s">
        <v>157</v>
      </c>
      <c r="G18" s="104" t="s">
        <v>96</v>
      </c>
      <c r="H18" s="104" t="s">
        <v>164</v>
      </c>
      <c r="I18" s="31"/>
      <c r="J18" s="32">
        <v>0</v>
      </c>
      <c r="K18" s="70"/>
    </row>
    <row r="19" spans="1:11" ht="15.75">
      <c r="A19" s="102">
        <v>125650</v>
      </c>
      <c r="B19" s="103" t="s">
        <v>165</v>
      </c>
      <c r="C19" s="103">
        <v>506100</v>
      </c>
      <c r="D19" s="103" t="s">
        <v>109</v>
      </c>
      <c r="E19" s="103">
        <v>550417</v>
      </c>
      <c r="F19" s="103" t="s">
        <v>157</v>
      </c>
      <c r="G19" s="104" t="s">
        <v>96</v>
      </c>
      <c r="H19" s="104" t="s">
        <v>53</v>
      </c>
      <c r="I19" s="31"/>
      <c r="J19" s="32">
        <v>0</v>
      </c>
      <c r="K19" s="70"/>
    </row>
    <row r="20" spans="1:11" ht="15.75">
      <c r="A20" s="102">
        <v>125651</v>
      </c>
      <c r="B20" s="103" t="s">
        <v>166</v>
      </c>
      <c r="C20" s="103">
        <v>506100</v>
      </c>
      <c r="D20" s="103" t="s">
        <v>109</v>
      </c>
      <c r="E20" s="103">
        <v>550417</v>
      </c>
      <c r="F20" s="103" t="s">
        <v>157</v>
      </c>
      <c r="G20" s="104" t="s">
        <v>96</v>
      </c>
      <c r="H20" s="104" t="s">
        <v>53</v>
      </c>
      <c r="I20" s="31"/>
      <c r="J20" s="32">
        <v>0</v>
      </c>
      <c r="K20" s="70"/>
    </row>
    <row r="21" spans="1:11" ht="15.75">
      <c r="A21" s="102">
        <v>125928</v>
      </c>
      <c r="B21" s="103" t="s">
        <v>167</v>
      </c>
      <c r="C21" s="103">
        <v>502001</v>
      </c>
      <c r="D21" s="103" t="s">
        <v>167</v>
      </c>
      <c r="E21" s="103">
        <v>550417</v>
      </c>
      <c r="F21" s="103" t="s">
        <v>157</v>
      </c>
      <c r="G21" s="104" t="s">
        <v>96</v>
      </c>
      <c r="H21" s="104" t="s">
        <v>152</v>
      </c>
      <c r="I21" s="31"/>
      <c r="J21" s="32">
        <v>0</v>
      </c>
      <c r="K21" s="70"/>
    </row>
    <row r="22" spans="1:11" ht="15.75">
      <c r="A22" s="102">
        <v>125603</v>
      </c>
      <c r="B22" s="103" t="s">
        <v>168</v>
      </c>
      <c r="C22" s="103">
        <v>506100</v>
      </c>
      <c r="D22" s="103" t="s">
        <v>109</v>
      </c>
      <c r="E22" s="103">
        <v>550417</v>
      </c>
      <c r="F22" s="103" t="s">
        <v>157</v>
      </c>
      <c r="G22" s="104" t="s">
        <v>96</v>
      </c>
      <c r="H22" s="104" t="s">
        <v>53</v>
      </c>
      <c r="I22" s="31"/>
      <c r="J22" s="32">
        <v>0</v>
      </c>
      <c r="K22" s="70"/>
    </row>
    <row r="23" spans="1:11" ht="15.75">
      <c r="A23" s="102">
        <v>125604</v>
      </c>
      <c r="B23" s="103" t="s">
        <v>169</v>
      </c>
      <c r="C23" s="103">
        <v>506100</v>
      </c>
      <c r="D23" s="103" t="s">
        <v>109</v>
      </c>
      <c r="E23" s="103">
        <v>550417</v>
      </c>
      <c r="F23" s="103" t="s">
        <v>157</v>
      </c>
      <c r="G23" s="104" t="s">
        <v>96</v>
      </c>
      <c r="H23" s="104" t="s">
        <v>152</v>
      </c>
      <c r="I23" s="31"/>
      <c r="J23" s="32">
        <v>0</v>
      </c>
      <c r="K23" s="70"/>
    </row>
    <row r="24" spans="1:11" ht="15.75">
      <c r="A24" s="102">
        <v>125605</v>
      </c>
      <c r="B24" s="103" t="s">
        <v>170</v>
      </c>
      <c r="C24" s="103">
        <v>506100</v>
      </c>
      <c r="D24" s="103" t="s">
        <v>109</v>
      </c>
      <c r="E24" s="103">
        <v>550417</v>
      </c>
      <c r="F24" s="103" t="s">
        <v>157</v>
      </c>
      <c r="G24" s="104" t="s">
        <v>96</v>
      </c>
      <c r="H24" s="104" t="s">
        <v>164</v>
      </c>
      <c r="I24" s="31"/>
      <c r="J24" s="32">
        <v>0</v>
      </c>
      <c r="K24" s="70"/>
    </row>
    <row r="25" spans="1:11" ht="15.75">
      <c r="A25" s="102">
        <v>608115</v>
      </c>
      <c r="B25" s="103" t="s">
        <v>171</v>
      </c>
      <c r="C25" s="103">
        <v>506100</v>
      </c>
      <c r="D25" s="103" t="s">
        <v>109</v>
      </c>
      <c r="E25" s="103">
        <v>550417</v>
      </c>
      <c r="F25" s="103" t="s">
        <v>157</v>
      </c>
      <c r="G25" s="104" t="s">
        <v>96</v>
      </c>
      <c r="H25" s="104" t="s">
        <v>164</v>
      </c>
      <c r="I25" s="31"/>
      <c r="J25" s="32">
        <v>0</v>
      </c>
      <c r="K25" s="70"/>
    </row>
    <row r="26" spans="1:11" ht="15.75">
      <c r="A26" s="102">
        <v>125601</v>
      </c>
      <c r="B26" s="103" t="s">
        <v>109</v>
      </c>
      <c r="C26" s="103">
        <v>506100</v>
      </c>
      <c r="D26" s="103" t="s">
        <v>109</v>
      </c>
      <c r="E26" s="103">
        <v>550417</v>
      </c>
      <c r="F26" s="103" t="s">
        <v>157</v>
      </c>
      <c r="G26" s="104" t="s">
        <v>96</v>
      </c>
      <c r="H26" s="104" t="s">
        <v>158</v>
      </c>
      <c r="I26" s="31"/>
      <c r="J26" s="32">
        <v>0</v>
      </c>
      <c r="K26" s="70"/>
    </row>
    <row r="27" spans="1:11" ht="15.75">
      <c r="A27" s="102">
        <v>125602</v>
      </c>
      <c r="B27" s="103" t="s">
        <v>172</v>
      </c>
      <c r="C27" s="103">
        <v>506100</v>
      </c>
      <c r="D27" s="103" t="s">
        <v>109</v>
      </c>
      <c r="E27" s="103">
        <v>550417</v>
      </c>
      <c r="F27" s="103" t="s">
        <v>157</v>
      </c>
      <c r="G27" s="104" t="s">
        <v>96</v>
      </c>
      <c r="H27" s="104" t="s">
        <v>164</v>
      </c>
      <c r="I27" s="31"/>
      <c r="J27" s="32">
        <v>0</v>
      </c>
      <c r="K27" s="70"/>
    </row>
    <row r="28" spans="1:11" ht="15.75">
      <c r="A28" s="102">
        <v>125640</v>
      </c>
      <c r="B28" s="103" t="s">
        <v>173</v>
      </c>
      <c r="C28" s="103">
        <v>506100</v>
      </c>
      <c r="D28" s="103" t="s">
        <v>109</v>
      </c>
      <c r="E28" s="103">
        <v>550417</v>
      </c>
      <c r="F28" s="103" t="s">
        <v>157</v>
      </c>
      <c r="G28" s="104" t="s">
        <v>96</v>
      </c>
      <c r="H28" s="104" t="s">
        <v>152</v>
      </c>
      <c r="I28" s="31"/>
      <c r="J28" s="32">
        <v>0</v>
      </c>
      <c r="K28" s="70"/>
    </row>
    <row r="29" spans="1:11" ht="15.75">
      <c r="A29" s="102">
        <v>125611</v>
      </c>
      <c r="B29" s="103" t="s">
        <v>174</v>
      </c>
      <c r="C29" s="103">
        <v>506100</v>
      </c>
      <c r="D29" s="103" t="s">
        <v>175</v>
      </c>
      <c r="E29" s="103">
        <v>550417</v>
      </c>
      <c r="F29" s="103" t="s">
        <v>157</v>
      </c>
      <c r="G29" s="104" t="s">
        <v>176</v>
      </c>
      <c r="H29" s="104" t="s">
        <v>177</v>
      </c>
      <c r="I29" s="31"/>
      <c r="J29" s="32">
        <v>0</v>
      </c>
      <c r="K29" s="70"/>
    </row>
    <row r="30" spans="1:11" ht="15.75">
      <c r="A30" s="102">
        <v>125612</v>
      </c>
      <c r="B30" s="103" t="s">
        <v>178</v>
      </c>
      <c r="C30" s="103">
        <v>506100</v>
      </c>
      <c r="D30" s="103" t="s">
        <v>175</v>
      </c>
      <c r="E30" s="103">
        <v>550417</v>
      </c>
      <c r="F30" s="103" t="s">
        <v>157</v>
      </c>
      <c r="G30" s="104" t="s">
        <v>176</v>
      </c>
      <c r="H30" s="104" t="s">
        <v>177</v>
      </c>
      <c r="I30" s="31"/>
      <c r="J30" s="32">
        <v>0</v>
      </c>
      <c r="K30" s="70"/>
    </row>
    <row r="31" spans="1:11" ht="15.75">
      <c r="A31" s="102">
        <v>125613</v>
      </c>
      <c r="B31" s="103" t="s">
        <v>179</v>
      </c>
      <c r="C31" s="103">
        <v>506100</v>
      </c>
      <c r="D31" s="103" t="s">
        <v>175</v>
      </c>
      <c r="E31" s="103">
        <v>550417</v>
      </c>
      <c r="F31" s="103" t="s">
        <v>157</v>
      </c>
      <c r="G31" s="104" t="s">
        <v>176</v>
      </c>
      <c r="H31" s="104" t="s">
        <v>177</v>
      </c>
      <c r="I31" s="31"/>
      <c r="J31" s="32">
        <v>0</v>
      </c>
      <c r="K31" s="70"/>
    </row>
    <row r="32" spans="1:11" ht="15.75">
      <c r="A32" s="102">
        <v>125037</v>
      </c>
      <c r="B32" s="103" t="s">
        <v>180</v>
      </c>
      <c r="C32" s="103">
        <v>506100</v>
      </c>
      <c r="D32" s="103" t="s">
        <v>175</v>
      </c>
      <c r="E32" s="103">
        <v>550417</v>
      </c>
      <c r="F32" s="103" t="s">
        <v>157</v>
      </c>
      <c r="G32" s="104" t="s">
        <v>52</v>
      </c>
      <c r="H32" s="104" t="s">
        <v>106</v>
      </c>
      <c r="I32" s="31"/>
      <c r="J32" s="32">
        <v>0</v>
      </c>
      <c r="K32" s="70"/>
    </row>
    <row r="33" spans="1:11" ht="15.75">
      <c r="A33" s="102">
        <v>125660</v>
      </c>
      <c r="B33" s="103" t="s">
        <v>181</v>
      </c>
      <c r="C33" s="103">
        <v>506100</v>
      </c>
      <c r="D33" s="103" t="s">
        <v>175</v>
      </c>
      <c r="E33" s="103">
        <v>550417</v>
      </c>
      <c r="F33" s="103" t="s">
        <v>157</v>
      </c>
      <c r="G33" s="104" t="s">
        <v>52</v>
      </c>
      <c r="H33" s="104" t="s">
        <v>106</v>
      </c>
      <c r="I33" s="31"/>
      <c r="J33" s="32">
        <v>0</v>
      </c>
      <c r="K33" s="70"/>
    </row>
    <row r="34" spans="1:11" ht="15.75">
      <c r="A34" s="102">
        <v>125684</v>
      </c>
      <c r="B34" s="103" t="s">
        <v>182</v>
      </c>
      <c r="C34" s="103">
        <v>506100</v>
      </c>
      <c r="D34" s="103" t="s">
        <v>175</v>
      </c>
      <c r="E34" s="103">
        <v>550417</v>
      </c>
      <c r="F34" s="103" t="s">
        <v>157</v>
      </c>
      <c r="G34" s="104" t="s">
        <v>96</v>
      </c>
      <c r="H34" s="104" t="s">
        <v>97</v>
      </c>
      <c r="I34" s="31"/>
      <c r="J34" s="32">
        <v>0</v>
      </c>
      <c r="K34" s="70"/>
    </row>
    <row r="35" spans="1:11" ht="15.75">
      <c r="A35" s="102">
        <v>125020</v>
      </c>
      <c r="B35" s="103" t="s">
        <v>183</v>
      </c>
      <c r="C35" s="103">
        <v>500001</v>
      </c>
      <c r="D35" s="103" t="s">
        <v>184</v>
      </c>
      <c r="E35" s="103">
        <v>550417</v>
      </c>
      <c r="F35" s="103" t="s">
        <v>157</v>
      </c>
      <c r="G35" s="104" t="s">
        <v>96</v>
      </c>
      <c r="H35" s="104" t="s">
        <v>53</v>
      </c>
      <c r="I35" s="31"/>
      <c r="J35" s="32">
        <v>0</v>
      </c>
      <c r="K35" s="70"/>
    </row>
    <row r="36" spans="1:11" ht="15.75">
      <c r="A36" s="102">
        <v>125030</v>
      </c>
      <c r="B36" s="103" t="s">
        <v>185</v>
      </c>
      <c r="C36" s="103">
        <v>500001</v>
      </c>
      <c r="D36" s="103" t="s">
        <v>184</v>
      </c>
      <c r="E36" s="103">
        <v>550417</v>
      </c>
      <c r="F36" s="103" t="s">
        <v>157</v>
      </c>
      <c r="G36" s="104" t="s">
        <v>96</v>
      </c>
      <c r="H36" s="104" t="s">
        <v>53</v>
      </c>
      <c r="I36" s="31"/>
      <c r="J36" s="32">
        <v>0</v>
      </c>
      <c r="K36" s="70"/>
    </row>
    <row r="37" spans="1:11" ht="15.75">
      <c r="A37" s="102">
        <v>125940</v>
      </c>
      <c r="B37" s="103" t="s">
        <v>186</v>
      </c>
      <c r="C37" s="103">
        <v>501300</v>
      </c>
      <c r="D37" s="103" t="s">
        <v>187</v>
      </c>
      <c r="E37" s="103">
        <v>550417</v>
      </c>
      <c r="F37" s="103" t="s">
        <v>157</v>
      </c>
      <c r="G37" s="104" t="s">
        <v>96</v>
      </c>
      <c r="H37" s="104" t="s">
        <v>152</v>
      </c>
      <c r="I37" s="31"/>
      <c r="J37" s="32">
        <v>0</v>
      </c>
      <c r="K37" s="70"/>
    </row>
    <row r="38" spans="1:11" ht="15.75">
      <c r="A38" s="102">
        <v>125310</v>
      </c>
      <c r="B38" s="103" t="s">
        <v>188</v>
      </c>
      <c r="C38" s="103">
        <v>501300</v>
      </c>
      <c r="D38" s="103" t="s">
        <v>187</v>
      </c>
      <c r="E38" s="103">
        <v>550417</v>
      </c>
      <c r="F38" s="103" t="s">
        <v>157</v>
      </c>
      <c r="G38" s="104" t="s">
        <v>96</v>
      </c>
      <c r="H38" s="104" t="s">
        <v>152</v>
      </c>
      <c r="I38" s="31"/>
      <c r="J38" s="32">
        <v>0</v>
      </c>
      <c r="K38" s="70"/>
    </row>
    <row r="39" spans="1:11" ht="15.75">
      <c r="A39" s="102">
        <v>125420</v>
      </c>
      <c r="B39" s="103" t="s">
        <v>189</v>
      </c>
      <c r="C39" s="103">
        <v>501400</v>
      </c>
      <c r="D39" s="103" t="s">
        <v>190</v>
      </c>
      <c r="E39" s="103">
        <v>550417</v>
      </c>
      <c r="F39" s="103" t="s">
        <v>157</v>
      </c>
      <c r="G39" s="104" t="s">
        <v>96</v>
      </c>
      <c r="H39" s="104" t="s">
        <v>152</v>
      </c>
      <c r="I39" s="31"/>
      <c r="J39" s="32">
        <v>0</v>
      </c>
      <c r="K39" s="70"/>
    </row>
    <row r="40" spans="1:11" ht="15.75">
      <c r="A40" s="102">
        <v>125040</v>
      </c>
      <c r="B40" s="103" t="s">
        <v>191</v>
      </c>
      <c r="C40" s="103">
        <v>501400</v>
      </c>
      <c r="D40" s="103" t="s">
        <v>190</v>
      </c>
      <c r="E40" s="103">
        <v>550417</v>
      </c>
      <c r="F40" s="103" t="s">
        <v>157</v>
      </c>
      <c r="G40" s="104" t="s">
        <v>96</v>
      </c>
      <c r="H40" s="104" t="s">
        <v>152</v>
      </c>
      <c r="I40" s="31"/>
      <c r="J40" s="32">
        <v>0</v>
      </c>
      <c r="K40" s="70"/>
    </row>
    <row r="41" spans="1:11" ht="15.75">
      <c r="A41" s="102">
        <v>125941</v>
      </c>
      <c r="B41" s="103" t="s">
        <v>192</v>
      </c>
      <c r="C41" s="103">
        <v>501400</v>
      </c>
      <c r="D41" s="103" t="s">
        <v>190</v>
      </c>
      <c r="E41" s="103">
        <v>550417</v>
      </c>
      <c r="F41" s="103" t="s">
        <v>157</v>
      </c>
      <c r="G41" s="104" t="s">
        <v>96</v>
      </c>
      <c r="H41" s="104" t="s">
        <v>152</v>
      </c>
      <c r="I41" s="31"/>
      <c r="J41" s="32">
        <v>0</v>
      </c>
      <c r="K41" s="70"/>
    </row>
    <row r="42" spans="1:11" ht="15.75">
      <c r="A42" s="102">
        <v>125921</v>
      </c>
      <c r="B42" s="103" t="s">
        <v>193</v>
      </c>
      <c r="C42" s="103">
        <v>501200</v>
      </c>
      <c r="D42" s="103" t="s">
        <v>194</v>
      </c>
      <c r="E42" s="103">
        <v>550417</v>
      </c>
      <c r="F42" s="103" t="s">
        <v>157</v>
      </c>
      <c r="G42" s="104" t="s">
        <v>96</v>
      </c>
      <c r="H42" s="104" t="s">
        <v>152</v>
      </c>
      <c r="I42" s="31"/>
      <c r="J42" s="32">
        <v>0</v>
      </c>
      <c r="K42" s="70"/>
    </row>
    <row r="43" spans="1:11" ht="15.75">
      <c r="A43" s="102">
        <v>125922</v>
      </c>
      <c r="B43" s="103" t="s">
        <v>195</v>
      </c>
      <c r="C43" s="103">
        <v>501200</v>
      </c>
      <c r="D43" s="103" t="s">
        <v>194</v>
      </c>
      <c r="E43" s="103">
        <v>550417</v>
      </c>
      <c r="F43" s="103" t="s">
        <v>157</v>
      </c>
      <c r="G43" s="104" t="s">
        <v>96</v>
      </c>
      <c r="H43" s="104" t="s">
        <v>152</v>
      </c>
      <c r="I43" s="31"/>
      <c r="J43" s="32">
        <v>0</v>
      </c>
      <c r="K43" s="70"/>
    </row>
    <row r="44" spans="1:11" ht="15.75">
      <c r="A44" s="102">
        <v>125080</v>
      </c>
      <c r="B44" s="103" t="s">
        <v>196</v>
      </c>
      <c r="C44" s="103">
        <v>501500</v>
      </c>
      <c r="D44" s="103" t="s">
        <v>197</v>
      </c>
      <c r="E44" s="103">
        <v>550417</v>
      </c>
      <c r="F44" s="103" t="s">
        <v>157</v>
      </c>
      <c r="G44" s="104" t="s">
        <v>96</v>
      </c>
      <c r="H44" s="104" t="s">
        <v>158</v>
      </c>
      <c r="I44" s="31"/>
      <c r="J44" s="32">
        <v>0</v>
      </c>
      <c r="K44" s="70"/>
    </row>
    <row r="45" spans="1:11" ht="15.75">
      <c r="A45" s="102">
        <v>125036</v>
      </c>
      <c r="B45" s="103" t="s">
        <v>198</v>
      </c>
      <c r="C45" s="103">
        <v>513000</v>
      </c>
      <c r="D45" s="103" t="s">
        <v>199</v>
      </c>
      <c r="E45" s="103">
        <v>550417</v>
      </c>
      <c r="F45" s="103" t="s">
        <v>157</v>
      </c>
      <c r="G45" s="104" t="s">
        <v>96</v>
      </c>
      <c r="H45" s="104" t="s">
        <v>53</v>
      </c>
      <c r="I45" s="31"/>
      <c r="J45" s="32">
        <v>0</v>
      </c>
      <c r="K45" s="70"/>
    </row>
    <row r="46" spans="1:11" ht="15.75">
      <c r="A46" s="102">
        <v>125042</v>
      </c>
      <c r="B46" s="103" t="s">
        <v>200</v>
      </c>
      <c r="C46" s="103">
        <v>501400</v>
      </c>
      <c r="D46" s="103" t="s">
        <v>201</v>
      </c>
      <c r="E46" s="103">
        <v>550417</v>
      </c>
      <c r="F46" s="103" t="s">
        <v>157</v>
      </c>
      <c r="G46" s="104" t="s">
        <v>96</v>
      </c>
      <c r="H46" s="104" t="s">
        <v>152</v>
      </c>
      <c r="I46" s="31"/>
      <c r="J46" s="32">
        <v>0</v>
      </c>
      <c r="K46" s="70"/>
    </row>
    <row r="47" spans="1:11" ht="15.75">
      <c r="A47" s="102">
        <v>125210</v>
      </c>
      <c r="B47" s="103" t="s">
        <v>202</v>
      </c>
      <c r="C47" s="103">
        <v>512100</v>
      </c>
      <c r="D47" s="103" t="s">
        <v>203</v>
      </c>
      <c r="E47" s="103">
        <v>550417</v>
      </c>
      <c r="F47" s="103" t="s">
        <v>157</v>
      </c>
      <c r="G47" s="104" t="s">
        <v>96</v>
      </c>
      <c r="H47" s="104" t="s">
        <v>158</v>
      </c>
      <c r="I47" s="31"/>
      <c r="J47" s="32">
        <v>0</v>
      </c>
      <c r="K47" s="70"/>
    </row>
    <row r="48" spans="1:11" ht="15.75">
      <c r="A48" s="102">
        <v>125109</v>
      </c>
      <c r="B48" s="103" t="s">
        <v>204</v>
      </c>
      <c r="C48" s="103">
        <v>545001</v>
      </c>
      <c r="D48" s="103" t="s">
        <v>205</v>
      </c>
      <c r="E48" s="103">
        <v>550417</v>
      </c>
      <c r="F48" s="103" t="s">
        <v>157</v>
      </c>
      <c r="G48" s="104" t="s">
        <v>96</v>
      </c>
      <c r="H48" s="104" t="s">
        <v>152</v>
      </c>
      <c r="I48" s="31"/>
      <c r="J48" s="32">
        <v>0</v>
      </c>
      <c r="K48" s="70"/>
    </row>
    <row r="49" spans="1:11" ht="15.75">
      <c r="A49" s="102">
        <v>125112</v>
      </c>
      <c r="B49" s="103" t="s">
        <v>206</v>
      </c>
      <c r="C49" s="103">
        <v>545001</v>
      </c>
      <c r="D49" s="103" t="s">
        <v>207</v>
      </c>
      <c r="E49" s="103">
        <v>550417</v>
      </c>
      <c r="F49" s="103" t="s">
        <v>157</v>
      </c>
      <c r="G49" s="104" t="s">
        <v>96</v>
      </c>
      <c r="H49" s="104" t="s">
        <v>152</v>
      </c>
      <c r="I49" s="31"/>
      <c r="J49" s="32">
        <v>0</v>
      </c>
      <c r="K49" s="70"/>
    </row>
    <row r="50" spans="1:11" ht="15.75">
      <c r="A50" s="102">
        <v>125113</v>
      </c>
      <c r="B50" s="103" t="s">
        <v>208</v>
      </c>
      <c r="C50" s="103">
        <v>545001</v>
      </c>
      <c r="D50" s="103" t="s">
        <v>209</v>
      </c>
      <c r="E50" s="103">
        <v>550417</v>
      </c>
      <c r="F50" s="103" t="s">
        <v>157</v>
      </c>
      <c r="G50" s="104" t="s">
        <v>96</v>
      </c>
      <c r="H50" s="104" t="s">
        <v>152</v>
      </c>
      <c r="I50" s="31"/>
      <c r="J50" s="32">
        <v>0</v>
      </c>
      <c r="K50" s="70"/>
    </row>
    <row r="51" spans="1:11" ht="15.75">
      <c r="A51" s="102">
        <v>125114</v>
      </c>
      <c r="B51" s="103" t="s">
        <v>210</v>
      </c>
      <c r="C51" s="103">
        <v>545001</v>
      </c>
      <c r="D51" s="103" t="s">
        <v>211</v>
      </c>
      <c r="E51" s="103">
        <v>550417</v>
      </c>
      <c r="F51" s="103" t="s">
        <v>157</v>
      </c>
      <c r="G51" s="104" t="s">
        <v>96</v>
      </c>
      <c r="H51" s="104" t="s">
        <v>152</v>
      </c>
      <c r="I51" s="31"/>
      <c r="J51" s="32">
        <v>0</v>
      </c>
      <c r="K51" s="70"/>
    </row>
    <row r="52" spans="1:11" ht="15.75">
      <c r="A52" s="102">
        <v>125118</v>
      </c>
      <c r="B52" s="103" t="s">
        <v>212</v>
      </c>
      <c r="C52" s="103">
        <v>545001</v>
      </c>
      <c r="D52" s="103" t="s">
        <v>213</v>
      </c>
      <c r="E52" s="103">
        <v>550417</v>
      </c>
      <c r="F52" s="103" t="s">
        <v>157</v>
      </c>
      <c r="G52" s="104" t="s">
        <v>96</v>
      </c>
      <c r="H52" s="104" t="s">
        <v>152</v>
      </c>
      <c r="I52" s="31"/>
      <c r="J52" s="32">
        <v>0</v>
      </c>
      <c r="K52" s="70"/>
    </row>
    <row r="53" spans="1:11" ht="15.75">
      <c r="A53" s="102">
        <v>125510</v>
      </c>
      <c r="B53" s="103" t="s">
        <v>214</v>
      </c>
      <c r="C53" s="103">
        <v>511100</v>
      </c>
      <c r="D53" s="103" t="s">
        <v>215</v>
      </c>
      <c r="E53" s="103">
        <v>550417</v>
      </c>
      <c r="F53" s="103" t="s">
        <v>151</v>
      </c>
      <c r="G53" s="104" t="s">
        <v>96</v>
      </c>
      <c r="H53" s="104" t="s">
        <v>158</v>
      </c>
      <c r="I53" s="31"/>
      <c r="J53" s="32">
        <v>0</v>
      </c>
      <c r="K53" s="70"/>
    </row>
    <row r="54" spans="1:11" ht="15.75">
      <c r="A54" s="102">
        <v>125520</v>
      </c>
      <c r="B54" s="103" t="s">
        <v>216</v>
      </c>
      <c r="C54" s="103">
        <v>511100</v>
      </c>
      <c r="D54" s="103" t="s">
        <v>215</v>
      </c>
      <c r="E54" s="103">
        <v>550417</v>
      </c>
      <c r="F54" s="103" t="s">
        <v>151</v>
      </c>
      <c r="G54" s="104" t="s">
        <v>96</v>
      </c>
      <c r="H54" s="104" t="s">
        <v>158</v>
      </c>
      <c r="I54" s="31"/>
      <c r="J54" s="32">
        <v>0</v>
      </c>
      <c r="K54" s="70"/>
    </row>
    <row r="55" spans="1:11" ht="15.75">
      <c r="A55" s="102">
        <v>125530</v>
      </c>
      <c r="B55" s="103" t="s">
        <v>217</v>
      </c>
      <c r="C55" s="103">
        <v>511100</v>
      </c>
      <c r="D55" s="103" t="s">
        <v>215</v>
      </c>
      <c r="E55" s="103">
        <v>550417</v>
      </c>
      <c r="F55" s="103" t="s">
        <v>151</v>
      </c>
      <c r="G55" s="104" t="s">
        <v>96</v>
      </c>
      <c r="H55" s="104" t="s">
        <v>158</v>
      </c>
      <c r="I55" s="31"/>
      <c r="J55" s="32">
        <v>0</v>
      </c>
      <c r="K55" s="70"/>
    </row>
    <row r="56" spans="1:11" ht="15.75">
      <c r="A56" s="102">
        <v>125531</v>
      </c>
      <c r="B56" s="103" t="s">
        <v>218</v>
      </c>
      <c r="C56" s="103">
        <v>511100</v>
      </c>
      <c r="D56" s="103" t="s">
        <v>215</v>
      </c>
      <c r="E56" s="103">
        <v>550417</v>
      </c>
      <c r="F56" s="103" t="s">
        <v>151</v>
      </c>
      <c r="G56" s="104" t="s">
        <v>96</v>
      </c>
      <c r="H56" s="104" t="s">
        <v>158</v>
      </c>
      <c r="I56" s="31"/>
      <c r="J56" s="32">
        <v>0</v>
      </c>
      <c r="K56" s="70"/>
    </row>
    <row r="57" spans="1:11" ht="15.75">
      <c r="A57" s="102">
        <v>125532</v>
      </c>
      <c r="B57" s="103" t="s">
        <v>219</v>
      </c>
      <c r="C57" s="103">
        <v>511100</v>
      </c>
      <c r="D57" s="103" t="s">
        <v>215</v>
      </c>
      <c r="E57" s="103">
        <v>550417</v>
      </c>
      <c r="F57" s="103" t="s">
        <v>151</v>
      </c>
      <c r="G57" s="104" t="s">
        <v>96</v>
      </c>
      <c r="H57" s="104" t="s">
        <v>152</v>
      </c>
      <c r="I57" s="31"/>
      <c r="J57" s="32">
        <v>0</v>
      </c>
      <c r="K57" s="70"/>
    </row>
    <row r="58" spans="1:11" ht="15.75">
      <c r="A58" s="102">
        <v>125533</v>
      </c>
      <c r="B58" s="103" t="s">
        <v>220</v>
      </c>
      <c r="C58" s="103">
        <v>511100</v>
      </c>
      <c r="D58" s="103" t="s">
        <v>215</v>
      </c>
      <c r="E58" s="103">
        <v>550417</v>
      </c>
      <c r="F58" s="103" t="s">
        <v>151</v>
      </c>
      <c r="G58" s="104" t="s">
        <v>96</v>
      </c>
      <c r="H58" s="104" t="s">
        <v>158</v>
      </c>
      <c r="I58" s="31"/>
      <c r="J58" s="32">
        <v>0</v>
      </c>
      <c r="K58" s="70"/>
    </row>
    <row r="59" spans="1:11" ht="15.75">
      <c r="A59" s="102">
        <v>125534</v>
      </c>
      <c r="B59" s="103" t="s">
        <v>221</v>
      </c>
      <c r="C59" s="103">
        <v>511100</v>
      </c>
      <c r="D59" s="103" t="s">
        <v>215</v>
      </c>
      <c r="E59" s="103">
        <v>550417</v>
      </c>
      <c r="F59" s="103" t="s">
        <v>151</v>
      </c>
      <c r="G59" s="104" t="s">
        <v>96</v>
      </c>
      <c r="H59" s="104" t="s">
        <v>158</v>
      </c>
      <c r="I59" s="31"/>
      <c r="J59" s="32">
        <v>0</v>
      </c>
      <c r="K59" s="70"/>
    </row>
    <row r="60" spans="1:11" ht="15.75">
      <c r="A60" s="102">
        <v>125535</v>
      </c>
      <c r="B60" s="103" t="s">
        <v>222</v>
      </c>
      <c r="C60" s="103">
        <v>511100</v>
      </c>
      <c r="D60" s="103" t="s">
        <v>215</v>
      </c>
      <c r="E60" s="103">
        <v>550417</v>
      </c>
      <c r="F60" s="103" t="s">
        <v>151</v>
      </c>
      <c r="G60" s="104" t="s">
        <v>96</v>
      </c>
      <c r="H60" s="104" t="s">
        <v>158</v>
      </c>
      <c r="I60" s="31"/>
      <c r="J60" s="32">
        <v>0</v>
      </c>
      <c r="K60" s="70"/>
    </row>
    <row r="61" spans="1:11" ht="15.75">
      <c r="A61" s="102">
        <v>125910</v>
      </c>
      <c r="B61" s="103" t="s">
        <v>223</v>
      </c>
      <c r="C61" s="103">
        <v>509100</v>
      </c>
      <c r="D61" s="103" t="s">
        <v>224</v>
      </c>
      <c r="E61" s="103">
        <v>550417</v>
      </c>
      <c r="F61" s="103" t="s">
        <v>225</v>
      </c>
      <c r="G61" s="104" t="s">
        <v>96</v>
      </c>
      <c r="H61" s="104" t="s">
        <v>158</v>
      </c>
      <c r="I61" s="31"/>
      <c r="J61" s="32">
        <v>0</v>
      </c>
      <c r="K61" s="70"/>
    </row>
    <row r="62" spans="1:11" ht="15.75">
      <c r="A62" s="102">
        <v>125911</v>
      </c>
      <c r="B62" s="103" t="s">
        <v>223</v>
      </c>
      <c r="C62" s="103">
        <v>509100</v>
      </c>
      <c r="D62" s="103" t="s">
        <v>224</v>
      </c>
      <c r="E62" s="103">
        <v>550417</v>
      </c>
      <c r="F62" s="103" t="s">
        <v>225</v>
      </c>
      <c r="G62" s="104" t="s">
        <v>96</v>
      </c>
      <c r="H62" s="104" t="s">
        <v>158</v>
      </c>
      <c r="I62" s="31"/>
      <c r="J62" s="32">
        <v>0</v>
      </c>
      <c r="K62" s="70"/>
    </row>
    <row r="63" spans="1:11" ht="15.75">
      <c r="A63" s="102">
        <v>125131</v>
      </c>
      <c r="B63" s="103" t="s">
        <v>226</v>
      </c>
      <c r="C63" s="103">
        <v>509100</v>
      </c>
      <c r="D63" s="103" t="s">
        <v>224</v>
      </c>
      <c r="E63" s="103">
        <v>550417</v>
      </c>
      <c r="F63" s="103" t="s">
        <v>225</v>
      </c>
      <c r="G63" s="104" t="s">
        <v>96</v>
      </c>
      <c r="H63" s="104" t="s">
        <v>158</v>
      </c>
      <c r="I63" s="31"/>
      <c r="J63" s="32">
        <v>0</v>
      </c>
      <c r="K63" s="70"/>
    </row>
    <row r="64" spans="1:11" ht="15.75">
      <c r="A64" s="30"/>
      <c r="B64" s="53"/>
      <c r="C64" s="53"/>
      <c r="D64" s="53"/>
      <c r="E64" s="53"/>
      <c r="F64" s="53"/>
      <c r="G64" s="54"/>
      <c r="H64" s="54"/>
      <c r="I64" s="31"/>
      <c r="J64" s="32">
        <v>0</v>
      </c>
      <c r="K64" s="70"/>
    </row>
    <row r="65" spans="1:11" ht="15.75">
      <c r="A65" s="30"/>
      <c r="B65" s="53"/>
      <c r="C65" s="53"/>
      <c r="D65" s="53"/>
      <c r="E65" s="53"/>
      <c r="F65" s="53"/>
      <c r="G65" s="54"/>
      <c r="H65" s="54"/>
      <c r="I65" s="31"/>
      <c r="J65" s="32">
        <v>0</v>
      </c>
      <c r="K65" s="70"/>
    </row>
    <row r="66" spans="1:11" ht="16.5" thickBot="1">
      <c r="A66" s="38"/>
      <c r="B66" s="71"/>
      <c r="C66" s="71"/>
      <c r="D66" s="71"/>
      <c r="E66" s="71"/>
      <c r="F66" s="71"/>
      <c r="G66" s="73" t="s">
        <v>8</v>
      </c>
      <c r="H66" s="73"/>
      <c r="I66" s="73"/>
      <c r="J66" s="91">
        <f>SUM(J10:J65)</f>
        <v>0</v>
      </c>
      <c r="K66" s="75"/>
    </row>
    <row r="67" spans="1:11">
      <c r="A67" s="77" t="s">
        <v>76</v>
      </c>
      <c r="B67" s="77"/>
    </row>
  </sheetData>
  <mergeCells count="5">
    <mergeCell ref="A7:K7"/>
    <mergeCell ref="A8:K8"/>
    <mergeCell ref="A1:K1"/>
    <mergeCell ref="A2:K2"/>
    <mergeCell ref="A3:K3"/>
  </mergeCells>
  <phoneticPr fontId="13" type="noConversion"/>
  <pageMargins left="0" right="0" top="0.54" bottom="0.7" header="0.5" footer="0.5"/>
  <pageSetup orientation="landscape" r:id="rId1"/>
  <headerFooter alignWithMargins="0">
    <oddFooter>&amp;C&amp;D&amp;R&amp;6&amp;F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showRuler="0" showWhiteSpace="0" zoomScaleNormal="100" zoomScalePageLayoutView="120" workbookViewId="0">
      <selection activeCell="J12" sqref="J12:J18"/>
    </sheetView>
  </sheetViews>
  <sheetFormatPr defaultColWidth="9.140625" defaultRowHeight="12.75"/>
  <cols>
    <col min="1" max="1" width="4.28515625" customWidth="1"/>
    <col min="2" max="2" width="12.140625" customWidth="1"/>
    <col min="3" max="3" width="16.140625" customWidth="1"/>
    <col min="4" max="4" width="1.7109375" customWidth="1"/>
    <col min="5" max="5" width="14" customWidth="1"/>
    <col min="6" max="6" width="1.7109375" customWidth="1"/>
    <col min="7" max="7" width="13.140625" customWidth="1"/>
    <col min="8" max="8" width="15.85546875" customWidth="1"/>
    <col min="9" max="9" width="1.7109375" customWidth="1"/>
    <col min="10" max="10" width="16.5703125" customWidth="1"/>
  </cols>
  <sheetData>
    <row r="1" spans="1:10" ht="25.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ht="20.25">
      <c r="A2" s="138" t="s">
        <v>26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0" ht="20.25">
      <c r="A3" s="131" t="str">
        <f>+'Unres. Summary'!A3:J3</f>
        <v>FY2024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10" ht="20.25" customHeight="1">
      <c r="B4" s="15"/>
      <c r="C4" s="15"/>
      <c r="D4" s="15"/>
      <c r="E4" s="15"/>
      <c r="F4" s="15"/>
      <c r="G4" s="15"/>
      <c r="H4" s="15"/>
    </row>
    <row r="5" spans="1:10" ht="15.75">
      <c r="B5" s="6" t="s">
        <v>3</v>
      </c>
      <c r="C5" s="137" t="str">
        <f>+'Unres. Summary'!C5:E5</f>
        <v>School of Medicine</v>
      </c>
      <c r="D5" s="137"/>
      <c r="E5" s="137"/>
      <c r="G5" s="6" t="s">
        <v>5</v>
      </c>
      <c r="H5" s="136" t="str">
        <f>+'Unres. Summary'!H5:J5</f>
        <v>Psychiatry</v>
      </c>
      <c r="I5" s="136"/>
      <c r="J5" s="136"/>
    </row>
    <row r="6" spans="1:10" ht="3.75" customHeight="1">
      <c r="B6" s="6"/>
      <c r="C6" s="7"/>
      <c r="D6" s="7"/>
      <c r="G6" s="7"/>
      <c r="H6" s="7"/>
    </row>
    <row r="7" spans="1:10" ht="15.75">
      <c r="B7" s="6"/>
      <c r="C7" s="7"/>
      <c r="D7" s="26"/>
      <c r="E7" s="8"/>
      <c r="F7" s="26"/>
      <c r="G7" s="9"/>
      <c r="H7" s="1"/>
    </row>
    <row r="8" spans="1:10" ht="19.5" customHeight="1">
      <c r="B8" s="15"/>
      <c r="C8" s="15"/>
      <c r="D8" s="15"/>
      <c r="E8" s="15"/>
      <c r="F8" s="15"/>
      <c r="G8" s="15"/>
      <c r="I8" s="3" t="s">
        <v>7</v>
      </c>
    </row>
    <row r="9" spans="1:10" ht="4.5" customHeight="1" thickBot="1"/>
    <row r="10" spans="1:10" ht="4.5" customHeight="1" thickBot="1">
      <c r="B10" s="127" t="s">
        <v>8</v>
      </c>
      <c r="C10" s="128"/>
      <c r="D10" s="128"/>
      <c r="E10" s="128"/>
      <c r="F10" s="128"/>
      <c r="G10" s="128"/>
      <c r="H10" s="128"/>
      <c r="I10" s="46"/>
      <c r="J10" s="47"/>
    </row>
    <row r="11" spans="1:10" ht="54" customHeight="1" thickBot="1">
      <c r="B11" s="133" t="s">
        <v>9</v>
      </c>
      <c r="C11" s="134"/>
      <c r="D11" s="134"/>
      <c r="E11" s="134"/>
      <c r="F11" s="134"/>
      <c r="G11" s="134"/>
      <c r="H11" s="134"/>
      <c r="I11" s="135"/>
      <c r="J11" s="51" t="s">
        <v>10</v>
      </c>
    </row>
    <row r="12" spans="1:10" ht="18" customHeight="1">
      <c r="B12" s="58" t="s">
        <v>12</v>
      </c>
      <c r="C12" s="60"/>
      <c r="D12" s="18"/>
      <c r="E12" s="18"/>
      <c r="F12" s="18"/>
      <c r="G12" s="48"/>
      <c r="H12" s="49"/>
      <c r="I12" s="57"/>
      <c r="J12" s="39"/>
    </row>
    <row r="13" spans="1:10" ht="18" customHeight="1">
      <c r="B13" s="58" t="s">
        <v>13</v>
      </c>
      <c r="C13" s="60"/>
      <c r="D13" s="18"/>
      <c r="E13" s="18"/>
      <c r="F13" s="18"/>
      <c r="G13" s="48"/>
      <c r="H13" s="49"/>
      <c r="I13" s="57"/>
      <c r="J13" s="39"/>
    </row>
    <row r="14" spans="1:10" ht="18" customHeight="1">
      <c r="B14" s="58" t="s">
        <v>14</v>
      </c>
      <c r="C14" s="60"/>
      <c r="D14" s="18"/>
      <c r="E14" s="18"/>
      <c r="F14" s="18"/>
      <c r="G14" s="48"/>
      <c r="H14" s="49"/>
      <c r="I14" s="57"/>
      <c r="J14" s="39"/>
    </row>
    <row r="15" spans="1:10" ht="18" customHeight="1">
      <c r="B15" s="58" t="s">
        <v>15</v>
      </c>
      <c r="C15" s="60"/>
      <c r="D15" s="18"/>
      <c r="E15" s="18"/>
      <c r="F15" s="18"/>
      <c r="G15" s="48"/>
      <c r="H15" s="49"/>
      <c r="I15" s="57"/>
      <c r="J15" s="39"/>
    </row>
    <row r="16" spans="1:10" ht="18" customHeight="1">
      <c r="B16" s="19" t="s">
        <v>27</v>
      </c>
      <c r="C16" s="18"/>
      <c r="D16" s="18"/>
      <c r="E16" s="18"/>
      <c r="F16" s="18"/>
      <c r="G16" s="48"/>
      <c r="H16" s="49"/>
      <c r="I16" s="57"/>
      <c r="J16" s="39"/>
    </row>
    <row r="17" spans="2:10" ht="18" customHeight="1">
      <c r="B17" s="19" t="s">
        <v>28</v>
      </c>
      <c r="C17" s="18"/>
      <c r="D17" s="18"/>
      <c r="E17" s="18"/>
      <c r="F17" s="18"/>
      <c r="G17" s="48"/>
      <c r="H17" s="49"/>
      <c r="I17" s="57" t="s">
        <v>8</v>
      </c>
      <c r="J17" s="39"/>
    </row>
    <row r="18" spans="2:10" ht="18" customHeight="1">
      <c r="B18" s="19" t="s">
        <v>8</v>
      </c>
      <c r="C18" s="18"/>
      <c r="D18" s="18"/>
      <c r="E18" s="18"/>
      <c r="F18" s="18"/>
      <c r="G18" s="48"/>
      <c r="H18" s="49"/>
      <c r="I18" s="57"/>
      <c r="J18" s="55"/>
    </row>
    <row r="19" spans="2:10" ht="18" customHeight="1" thickBot="1">
      <c r="B19" s="20" t="s">
        <v>20</v>
      </c>
      <c r="C19" s="16"/>
      <c r="D19" s="16"/>
      <c r="E19" s="16"/>
      <c r="F19" s="16"/>
      <c r="G19" s="17"/>
      <c r="H19" s="56"/>
      <c r="I19" s="56"/>
      <c r="J19" s="94">
        <f>SUM(J12:J18)</f>
        <v>0</v>
      </c>
    </row>
    <row r="20" spans="2:10" ht="4.5" customHeight="1" thickTop="1">
      <c r="B20" s="21"/>
      <c r="C20" s="10"/>
      <c r="D20" s="10"/>
      <c r="E20" s="10"/>
      <c r="F20" s="10"/>
      <c r="G20" s="11"/>
      <c r="J20" s="10"/>
    </row>
    <row r="21" spans="2:10" ht="3" customHeight="1" thickBot="1">
      <c r="B21" s="21"/>
      <c r="C21" s="43"/>
      <c r="D21" s="43"/>
      <c r="E21" s="43"/>
      <c r="F21" s="43"/>
      <c r="G21" s="44"/>
      <c r="H21" s="45"/>
    </row>
    <row r="22" spans="2:10" ht="16.5" thickBot="1">
      <c r="B22" s="127" t="s">
        <v>21</v>
      </c>
      <c r="C22" s="128"/>
      <c r="D22" s="128"/>
      <c r="E22" s="128"/>
      <c r="F22" s="128"/>
      <c r="G22" s="128"/>
      <c r="H22" s="128"/>
      <c r="I22" s="46"/>
      <c r="J22" s="47"/>
    </row>
    <row r="23" spans="2:10" ht="15.75">
      <c r="B23" s="113"/>
      <c r="C23" s="114"/>
      <c r="D23" s="114"/>
      <c r="E23" s="114"/>
      <c r="F23" s="114"/>
      <c r="G23" s="115"/>
      <c r="H23" s="114"/>
      <c r="I23" s="116"/>
      <c r="J23" s="117"/>
    </row>
    <row r="24" spans="2:10" ht="19.5" customHeight="1" thickBot="1">
      <c r="B24" s="4"/>
      <c r="C24" s="14"/>
      <c r="D24" s="12"/>
      <c r="E24" s="22"/>
      <c r="F24" s="12"/>
      <c r="G24" s="5"/>
      <c r="H24" s="14"/>
      <c r="J24" s="23"/>
    </row>
    <row r="25" spans="2:10" ht="15.75">
      <c r="B25" s="130" t="s">
        <v>22</v>
      </c>
      <c r="C25" s="129"/>
      <c r="D25" s="12"/>
      <c r="E25" s="13" t="s">
        <v>23</v>
      </c>
      <c r="F25" s="12"/>
      <c r="G25" s="129" t="s">
        <v>24</v>
      </c>
      <c r="H25" s="129"/>
      <c r="J25" s="24" t="s">
        <v>23</v>
      </c>
    </row>
    <row r="26" spans="2:10" ht="30.75" customHeight="1" thickBot="1">
      <c r="B26" s="4"/>
      <c r="C26" s="14"/>
      <c r="D26" s="12"/>
      <c r="E26" s="22"/>
      <c r="F26" s="12"/>
      <c r="G26" s="12"/>
      <c r="H26" s="12"/>
      <c r="J26" s="23"/>
    </row>
    <row r="27" spans="2:10" ht="16.5" thickBot="1">
      <c r="B27" s="125" t="s">
        <v>25</v>
      </c>
      <c r="C27" s="126"/>
      <c r="D27" s="14"/>
      <c r="E27" s="25" t="s">
        <v>23</v>
      </c>
      <c r="F27" s="14"/>
      <c r="G27" s="126" t="s">
        <v>24</v>
      </c>
      <c r="H27" s="126"/>
      <c r="I27" s="22"/>
      <c r="J27" s="112" t="s">
        <v>23</v>
      </c>
    </row>
  </sheetData>
  <mergeCells count="12">
    <mergeCell ref="B27:C27"/>
    <mergeCell ref="B10:H10"/>
    <mergeCell ref="B11:I11"/>
    <mergeCell ref="B22:H22"/>
    <mergeCell ref="B25:C25"/>
    <mergeCell ref="G25:H25"/>
    <mergeCell ref="G27:H27"/>
    <mergeCell ref="A1:J1"/>
    <mergeCell ref="A2:J2"/>
    <mergeCell ref="A3:J3"/>
    <mergeCell ref="C5:E5"/>
    <mergeCell ref="H5:J5"/>
  </mergeCells>
  <phoneticPr fontId="13" type="noConversion"/>
  <pageMargins left="0.75" right="0.75" top="1" bottom="1" header="0.5" footer="0.5"/>
  <pageSetup orientation="landscape" r:id="rId1"/>
  <headerFooter alignWithMargins="0">
    <oddFooter>&amp;C&amp;D&amp;R&amp;6&amp;F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53"/>
  <sheetViews>
    <sheetView zoomScaleNormal="100" workbookViewId="0">
      <selection activeCell="O10" sqref="O10"/>
    </sheetView>
  </sheetViews>
  <sheetFormatPr defaultRowHeight="12.75"/>
  <cols>
    <col min="1" max="1" width="14.85546875" customWidth="1"/>
    <col min="2" max="2" width="8.7109375" customWidth="1"/>
    <col min="3" max="3" width="13.28515625" customWidth="1"/>
    <col min="4" max="4" width="8.7109375" customWidth="1"/>
    <col min="5" max="5" width="13.85546875" bestFit="1" customWidth="1"/>
    <col min="6" max="6" width="8.7109375" customWidth="1"/>
    <col min="7" max="7" width="13.28515625" customWidth="1"/>
    <col min="8" max="8" width="8.7109375" customWidth="1"/>
    <col min="9" max="9" width="19.7109375" bestFit="1" customWidth="1"/>
    <col min="10" max="10" width="11.5703125" customWidth="1"/>
    <col min="11" max="11" width="2.140625" customWidth="1"/>
    <col min="12" max="12" width="10.140625" customWidth="1"/>
    <col min="13" max="13" width="2.28515625" style="35" customWidth="1"/>
    <col min="14" max="14" width="0.28515625" style="35" customWidth="1"/>
    <col min="15" max="15" width="11.5703125" customWidth="1"/>
    <col min="16" max="16" width="46.42578125" customWidth="1"/>
  </cols>
  <sheetData>
    <row r="1" spans="1:17" ht="25.5">
      <c r="A1" s="132" t="str">
        <f>+'Unres. Summary'!A1</f>
        <v>Meharry Medical College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</row>
    <row r="2" spans="1:17" ht="20.25">
      <c r="A2" s="131" t="s">
        <v>29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</row>
    <row r="3" spans="1:17" ht="20.25">
      <c r="A3" s="131" t="str">
        <f>+'Unres. Summary'!A3:J3</f>
        <v>FY2024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5" spans="1:17" s="12" customFormat="1" ht="15.75">
      <c r="A5" s="95" t="s">
        <v>30</v>
      </c>
      <c r="B5" s="99" t="str">
        <f>+'Unres. Summary'!C5</f>
        <v>School of Medicine</v>
      </c>
      <c r="C5" s="99"/>
      <c r="D5" s="99"/>
      <c r="E5" s="99"/>
      <c r="F5" s="99"/>
      <c r="G5" s="99"/>
      <c r="H5" s="99"/>
      <c r="I5" s="99"/>
      <c r="J5" s="95" t="s">
        <v>31</v>
      </c>
      <c r="K5" s="99"/>
      <c r="L5" s="140" t="str">
        <f>+'Unres. Summary'!H5</f>
        <v>Psychiatry</v>
      </c>
      <c r="M5" s="140"/>
      <c r="N5" s="140"/>
      <c r="O5" s="140"/>
    </row>
    <row r="6" spans="1:17" ht="13.5" thickBot="1"/>
    <row r="7" spans="1:17" ht="22.5" customHeight="1">
      <c r="A7" s="141" t="s">
        <v>11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3"/>
    </row>
    <row r="8" spans="1:17" ht="47.25">
      <c r="A8" s="67" t="s">
        <v>32</v>
      </c>
      <c r="B8" s="31" t="s">
        <v>33</v>
      </c>
      <c r="C8" s="31" t="s">
        <v>34</v>
      </c>
      <c r="D8" s="31" t="s">
        <v>35</v>
      </c>
      <c r="E8" s="31" t="s">
        <v>36</v>
      </c>
      <c r="F8" s="31" t="s">
        <v>37</v>
      </c>
      <c r="G8" s="31" t="s">
        <v>38</v>
      </c>
      <c r="H8" s="31" t="s">
        <v>39</v>
      </c>
      <c r="I8" s="31" t="s">
        <v>40</v>
      </c>
      <c r="J8" s="31" t="s">
        <v>41</v>
      </c>
      <c r="K8" s="31" t="s">
        <v>42</v>
      </c>
      <c r="L8" s="31" t="s">
        <v>43</v>
      </c>
      <c r="M8" s="31" t="s">
        <v>44</v>
      </c>
      <c r="N8" s="31"/>
      <c r="O8" s="31" t="s">
        <v>45</v>
      </c>
      <c r="P8" s="37" t="s">
        <v>46</v>
      </c>
    </row>
    <row r="9" spans="1:17" ht="15.75">
      <c r="A9" s="66" t="s">
        <v>47</v>
      </c>
      <c r="B9" s="52"/>
      <c r="C9" s="52"/>
      <c r="D9" s="52"/>
      <c r="E9" s="52"/>
      <c r="F9" s="52"/>
      <c r="G9" s="52"/>
      <c r="H9" s="68"/>
      <c r="I9" s="107"/>
      <c r="J9" s="34"/>
      <c r="K9" s="118" t="s">
        <v>42</v>
      </c>
      <c r="L9" s="32"/>
      <c r="M9" s="33"/>
      <c r="N9" s="33"/>
      <c r="O9" s="78" t="s">
        <v>8</v>
      </c>
      <c r="P9" s="70"/>
    </row>
    <row r="10" spans="1:17" ht="15.75">
      <c r="A10" s="76" t="s">
        <v>48</v>
      </c>
      <c r="B10" s="53">
        <v>110000</v>
      </c>
      <c r="C10" s="53" t="s">
        <v>49</v>
      </c>
      <c r="D10" s="53">
        <v>500001</v>
      </c>
      <c r="E10" s="53" t="s">
        <v>50</v>
      </c>
      <c r="F10" s="53">
        <v>510110</v>
      </c>
      <c r="G10" s="53" t="s">
        <v>51</v>
      </c>
      <c r="H10" s="109" t="s">
        <v>52</v>
      </c>
      <c r="I10" s="107" t="s">
        <v>53</v>
      </c>
      <c r="J10" s="34"/>
      <c r="K10" s="118" t="s">
        <v>42</v>
      </c>
      <c r="L10" s="32">
        <f>55821*1.03</f>
        <v>57495.630000000005</v>
      </c>
      <c r="M10" s="33" t="s">
        <v>44</v>
      </c>
      <c r="N10" s="33"/>
      <c r="O10" s="69">
        <f t="shared" ref="O10:O20" si="0">+L10*J10</f>
        <v>0</v>
      </c>
      <c r="P10" s="70"/>
    </row>
    <row r="11" spans="1:17" ht="15.75">
      <c r="A11" s="76" t="s">
        <v>54</v>
      </c>
      <c r="B11" s="53">
        <v>110000</v>
      </c>
      <c r="C11" s="53" t="s">
        <v>49</v>
      </c>
      <c r="D11" s="53">
        <v>500001</v>
      </c>
      <c r="E11" s="53" t="s">
        <v>50</v>
      </c>
      <c r="F11" s="53">
        <v>510110</v>
      </c>
      <c r="G11" s="53" t="s">
        <v>51</v>
      </c>
      <c r="H11" s="109" t="s">
        <v>52</v>
      </c>
      <c r="I11" s="107" t="s">
        <v>53</v>
      </c>
      <c r="J11" s="34"/>
      <c r="K11" s="118" t="s">
        <v>42</v>
      </c>
      <c r="L11" s="32">
        <v>55821</v>
      </c>
      <c r="M11" s="33" t="s">
        <v>44</v>
      </c>
      <c r="N11" s="33"/>
      <c r="O11" s="69">
        <f t="shared" si="0"/>
        <v>0</v>
      </c>
      <c r="P11" s="70"/>
    </row>
    <row r="12" spans="1:17" ht="15.75">
      <c r="A12" s="76" t="s">
        <v>55</v>
      </c>
      <c r="B12" s="53">
        <v>110000</v>
      </c>
      <c r="C12" s="53" t="s">
        <v>49</v>
      </c>
      <c r="D12" s="53">
        <v>500001</v>
      </c>
      <c r="E12" s="53" t="s">
        <v>50</v>
      </c>
      <c r="F12" s="53">
        <v>510110</v>
      </c>
      <c r="G12" s="53" t="s">
        <v>51</v>
      </c>
      <c r="H12" s="109" t="s">
        <v>52</v>
      </c>
      <c r="I12" s="107" t="s">
        <v>53</v>
      </c>
      <c r="J12" s="34"/>
      <c r="K12" s="118" t="s">
        <v>42</v>
      </c>
      <c r="L12" s="32">
        <v>54195</v>
      </c>
      <c r="M12" s="33" t="s">
        <v>44</v>
      </c>
      <c r="N12" s="33"/>
      <c r="O12" s="69">
        <f t="shared" si="0"/>
        <v>0</v>
      </c>
      <c r="P12" s="70"/>
    </row>
    <row r="13" spans="1:17" ht="15.75">
      <c r="A13" s="76" t="s">
        <v>56</v>
      </c>
      <c r="B13" s="53">
        <v>110000</v>
      </c>
      <c r="C13" s="53" t="s">
        <v>49</v>
      </c>
      <c r="D13" s="53">
        <v>500001</v>
      </c>
      <c r="E13" s="53" t="s">
        <v>50</v>
      </c>
      <c r="F13" s="53">
        <v>510110</v>
      </c>
      <c r="G13" s="53" t="s">
        <v>51</v>
      </c>
      <c r="H13" s="109" t="s">
        <v>52</v>
      </c>
      <c r="I13" s="107" t="s">
        <v>53</v>
      </c>
      <c r="J13" s="34"/>
      <c r="K13" s="118" t="s">
        <v>42</v>
      </c>
      <c r="L13" s="32">
        <v>52617</v>
      </c>
      <c r="M13" s="33" t="s">
        <v>44</v>
      </c>
      <c r="N13" s="33"/>
      <c r="O13" s="69">
        <f t="shared" si="0"/>
        <v>0</v>
      </c>
      <c r="P13" s="70"/>
    </row>
    <row r="14" spans="1:17" ht="15.75">
      <c r="A14" s="76" t="s">
        <v>57</v>
      </c>
      <c r="B14" s="53">
        <v>110000</v>
      </c>
      <c r="C14" s="53" t="s">
        <v>49</v>
      </c>
      <c r="D14" s="53">
        <v>500001</v>
      </c>
      <c r="E14" s="53" t="s">
        <v>50</v>
      </c>
      <c r="F14" s="53">
        <v>510110</v>
      </c>
      <c r="G14" s="53" t="s">
        <v>51</v>
      </c>
      <c r="H14" s="109" t="s">
        <v>52</v>
      </c>
      <c r="I14" s="107" t="s">
        <v>53</v>
      </c>
      <c r="J14" s="34"/>
      <c r="K14" s="118" t="s">
        <v>42</v>
      </c>
      <c r="L14" s="32">
        <f>L13/2</f>
        <v>26308.5</v>
      </c>
      <c r="M14" s="33" t="s">
        <v>44</v>
      </c>
      <c r="N14" s="33"/>
      <c r="O14" s="69">
        <f t="shared" si="0"/>
        <v>0</v>
      </c>
      <c r="P14" s="70"/>
    </row>
    <row r="15" spans="1:17" ht="15.75">
      <c r="A15" s="76" t="s">
        <v>58</v>
      </c>
      <c r="B15" s="53">
        <v>110000</v>
      </c>
      <c r="C15" s="53" t="s">
        <v>49</v>
      </c>
      <c r="D15" s="53">
        <v>500001</v>
      </c>
      <c r="E15" s="53" t="s">
        <v>50</v>
      </c>
      <c r="F15" s="53">
        <v>510110</v>
      </c>
      <c r="G15" s="53" t="s">
        <v>51</v>
      </c>
      <c r="H15" s="109" t="s">
        <v>52</v>
      </c>
      <c r="I15" s="107" t="s">
        <v>53</v>
      </c>
      <c r="J15" s="34"/>
      <c r="K15" s="118" t="s">
        <v>42</v>
      </c>
      <c r="L15" s="32">
        <v>5867.91</v>
      </c>
      <c r="M15" s="33" t="s">
        <v>44</v>
      </c>
      <c r="N15" s="33"/>
      <c r="O15" s="69">
        <f t="shared" si="0"/>
        <v>0</v>
      </c>
      <c r="P15" s="70"/>
    </row>
    <row r="16" spans="1:17" ht="15.75">
      <c r="A16" s="30"/>
      <c r="B16" s="53"/>
      <c r="C16" s="53"/>
      <c r="D16" s="53"/>
      <c r="E16" s="53"/>
      <c r="F16" s="53"/>
      <c r="G16" s="53"/>
      <c r="H16" s="109"/>
      <c r="I16" s="107"/>
      <c r="J16" s="34"/>
      <c r="K16" s="118" t="s">
        <v>42</v>
      </c>
      <c r="L16" s="32"/>
      <c r="M16" s="33" t="s">
        <v>44</v>
      </c>
      <c r="N16" s="33"/>
      <c r="O16" s="69">
        <f t="shared" si="0"/>
        <v>0</v>
      </c>
      <c r="P16" s="70"/>
    </row>
    <row r="17" spans="1:16" ht="15.75">
      <c r="A17" s="30"/>
      <c r="B17" s="53"/>
      <c r="C17" s="53"/>
      <c r="D17" s="53"/>
      <c r="E17" s="53"/>
      <c r="F17" s="53"/>
      <c r="G17" s="53"/>
      <c r="H17" s="109"/>
      <c r="I17" s="107"/>
      <c r="J17" s="34"/>
      <c r="K17" s="118" t="s">
        <v>42</v>
      </c>
      <c r="L17" s="32"/>
      <c r="M17" s="33" t="s">
        <v>44</v>
      </c>
      <c r="N17" s="33"/>
      <c r="O17" s="69">
        <f t="shared" si="0"/>
        <v>0</v>
      </c>
      <c r="P17" s="70"/>
    </row>
    <row r="18" spans="1:16" ht="15.75">
      <c r="A18" s="80"/>
      <c r="B18" s="53"/>
      <c r="C18" s="53"/>
      <c r="D18" s="53"/>
      <c r="E18" s="53"/>
      <c r="F18" s="53"/>
      <c r="G18" s="53"/>
      <c r="H18" s="109"/>
      <c r="I18" s="107"/>
      <c r="J18" s="34"/>
      <c r="K18" s="118" t="s">
        <v>42</v>
      </c>
      <c r="L18" s="32"/>
      <c r="M18" s="33" t="s">
        <v>44</v>
      </c>
      <c r="N18" s="33"/>
      <c r="O18" s="69">
        <f t="shared" si="0"/>
        <v>0</v>
      </c>
      <c r="P18" s="70"/>
    </row>
    <row r="19" spans="1:16" ht="15.75">
      <c r="A19" s="76" t="s">
        <v>8</v>
      </c>
      <c r="B19" s="53"/>
      <c r="C19" s="53"/>
      <c r="D19" s="53"/>
      <c r="E19" s="53"/>
      <c r="F19" s="53"/>
      <c r="G19" s="53"/>
      <c r="H19" s="109"/>
      <c r="I19" s="107"/>
      <c r="J19" s="34"/>
      <c r="K19" s="118" t="s">
        <v>42</v>
      </c>
      <c r="L19" s="32"/>
      <c r="M19" s="33" t="s">
        <v>44</v>
      </c>
      <c r="N19" s="33"/>
      <c r="O19" s="69">
        <f t="shared" si="0"/>
        <v>0</v>
      </c>
      <c r="P19" s="70"/>
    </row>
    <row r="20" spans="1:16" ht="15.75">
      <c r="A20" s="76"/>
      <c r="B20" s="53"/>
      <c r="C20" s="53"/>
      <c r="D20" s="53"/>
      <c r="E20" s="53"/>
      <c r="F20" s="53"/>
      <c r="G20" s="53"/>
      <c r="H20" s="109"/>
      <c r="I20" s="107"/>
      <c r="J20" s="34"/>
      <c r="K20" s="118" t="s">
        <v>42</v>
      </c>
      <c r="L20" s="32"/>
      <c r="M20" s="33" t="s">
        <v>44</v>
      </c>
      <c r="N20" s="33"/>
      <c r="O20" s="69">
        <f t="shared" si="0"/>
        <v>0</v>
      </c>
      <c r="P20" s="70"/>
    </row>
    <row r="21" spans="1:16" ht="15.75">
      <c r="A21" s="81" t="s">
        <v>59</v>
      </c>
      <c r="B21" s="82"/>
      <c r="C21" s="82"/>
      <c r="D21" s="82"/>
      <c r="E21" s="82"/>
      <c r="F21" s="82"/>
      <c r="G21" s="82"/>
      <c r="H21" s="110"/>
      <c r="I21" s="108"/>
      <c r="J21" s="84"/>
      <c r="K21" s="119"/>
      <c r="L21" s="85"/>
      <c r="M21" s="83"/>
      <c r="N21" s="83"/>
      <c r="O21" s="86"/>
      <c r="P21" s="70"/>
    </row>
    <row r="22" spans="1:16" ht="15.75">
      <c r="A22" s="76" t="s">
        <v>60</v>
      </c>
      <c r="B22" s="53">
        <v>110000</v>
      </c>
      <c r="C22" s="53" t="s">
        <v>49</v>
      </c>
      <c r="D22" s="53">
        <v>506300</v>
      </c>
      <c r="E22" s="53" t="s">
        <v>61</v>
      </c>
      <c r="F22" s="53">
        <v>510110</v>
      </c>
      <c r="G22" s="53" t="s">
        <v>62</v>
      </c>
      <c r="H22" s="109" t="s">
        <v>52</v>
      </c>
      <c r="I22" s="107" t="s">
        <v>53</v>
      </c>
      <c r="J22" s="34"/>
      <c r="K22" s="118" t="s">
        <v>42</v>
      </c>
      <c r="L22" s="32">
        <f>105</f>
        <v>105</v>
      </c>
      <c r="M22" s="33" t="s">
        <v>44</v>
      </c>
      <c r="N22" s="33"/>
      <c r="O22" s="69">
        <f t="shared" ref="O22:O37" si="1">+L22*J22</f>
        <v>0</v>
      </c>
      <c r="P22" s="70"/>
    </row>
    <row r="23" spans="1:16" ht="15.75">
      <c r="A23" s="76" t="s">
        <v>63</v>
      </c>
      <c r="B23" s="53">
        <v>110000</v>
      </c>
      <c r="C23" s="53" t="s">
        <v>49</v>
      </c>
      <c r="D23" s="53">
        <v>500100</v>
      </c>
      <c r="E23" s="53" t="s">
        <v>64</v>
      </c>
      <c r="F23" s="53">
        <v>510110</v>
      </c>
      <c r="G23" s="53" t="s">
        <v>62</v>
      </c>
      <c r="H23" s="109" t="s">
        <v>52</v>
      </c>
      <c r="I23" s="107" t="s">
        <v>53</v>
      </c>
      <c r="J23" s="34"/>
      <c r="K23" s="118" t="s">
        <v>42</v>
      </c>
      <c r="L23" s="32">
        <f>425</f>
        <v>425</v>
      </c>
      <c r="M23" s="33" t="s">
        <v>44</v>
      </c>
      <c r="N23" s="33"/>
      <c r="O23" s="69">
        <f t="shared" si="1"/>
        <v>0</v>
      </c>
      <c r="P23" s="70"/>
    </row>
    <row r="24" spans="1:16" ht="15.75">
      <c r="A24" s="76"/>
      <c r="B24" s="53"/>
      <c r="C24" s="53"/>
      <c r="D24" s="53"/>
      <c r="E24" s="53"/>
      <c r="F24" s="53"/>
      <c r="G24" s="53"/>
      <c r="H24" s="68"/>
      <c r="I24" s="33"/>
      <c r="J24" s="34"/>
      <c r="K24" s="118" t="s">
        <v>42</v>
      </c>
      <c r="L24" s="32"/>
      <c r="M24" s="33" t="s">
        <v>44</v>
      </c>
      <c r="N24" s="33"/>
      <c r="O24" s="69">
        <f t="shared" si="1"/>
        <v>0</v>
      </c>
      <c r="P24" s="70"/>
    </row>
    <row r="25" spans="1:16" ht="15.75">
      <c r="A25" s="76"/>
      <c r="B25" s="53"/>
      <c r="C25" s="53"/>
      <c r="D25" s="53"/>
      <c r="E25" s="53"/>
      <c r="F25" s="53"/>
      <c r="G25" s="53"/>
      <c r="H25" s="68"/>
      <c r="I25" s="33"/>
      <c r="J25" s="34"/>
      <c r="K25" s="118" t="s">
        <v>42</v>
      </c>
      <c r="L25" s="32"/>
      <c r="M25" s="33" t="s">
        <v>44</v>
      </c>
      <c r="N25" s="33"/>
      <c r="O25" s="69">
        <f t="shared" si="1"/>
        <v>0</v>
      </c>
      <c r="P25" s="70"/>
    </row>
    <row r="26" spans="1:16" ht="15.75">
      <c r="A26" s="76"/>
      <c r="B26" s="53"/>
      <c r="C26" s="53"/>
      <c r="D26" s="53"/>
      <c r="E26" s="53"/>
      <c r="F26" s="53"/>
      <c r="G26" s="53"/>
      <c r="H26" s="68"/>
      <c r="I26" s="33"/>
      <c r="J26" s="34"/>
      <c r="K26" s="118" t="s">
        <v>42</v>
      </c>
      <c r="L26" s="32"/>
      <c r="M26" s="33" t="s">
        <v>44</v>
      </c>
      <c r="N26" s="33"/>
      <c r="O26" s="69">
        <f t="shared" si="1"/>
        <v>0</v>
      </c>
      <c r="P26" s="70"/>
    </row>
    <row r="27" spans="1:16" ht="15.75">
      <c r="A27" s="76"/>
      <c r="B27" s="53"/>
      <c r="C27" s="53"/>
      <c r="D27" s="53"/>
      <c r="E27" s="53"/>
      <c r="F27" s="53"/>
      <c r="G27" s="53"/>
      <c r="H27" s="68"/>
      <c r="I27" s="33"/>
      <c r="J27" s="34"/>
      <c r="K27" s="118" t="s">
        <v>42</v>
      </c>
      <c r="L27" s="32"/>
      <c r="M27" s="33" t="s">
        <v>44</v>
      </c>
      <c r="N27" s="33"/>
      <c r="O27" s="69">
        <f t="shared" si="1"/>
        <v>0</v>
      </c>
      <c r="P27" s="70"/>
    </row>
    <row r="28" spans="1:16" ht="15.75">
      <c r="A28" s="76"/>
      <c r="B28" s="53"/>
      <c r="C28" s="53"/>
      <c r="D28" s="53"/>
      <c r="E28" s="53"/>
      <c r="F28" s="53"/>
      <c r="G28" s="53"/>
      <c r="H28" s="68"/>
      <c r="I28" s="33"/>
      <c r="J28" s="34"/>
      <c r="K28" s="118" t="s">
        <v>42</v>
      </c>
      <c r="L28" s="32"/>
      <c r="M28" s="33" t="s">
        <v>44</v>
      </c>
      <c r="N28" s="33"/>
      <c r="O28" s="69">
        <f t="shared" si="1"/>
        <v>0</v>
      </c>
      <c r="P28" s="70"/>
    </row>
    <row r="29" spans="1:16" ht="15.75">
      <c r="A29" s="76"/>
      <c r="B29" s="53"/>
      <c r="C29" s="53"/>
      <c r="D29" s="53"/>
      <c r="E29" s="53"/>
      <c r="F29" s="53"/>
      <c r="G29" s="53"/>
      <c r="H29" s="68"/>
      <c r="I29" s="33"/>
      <c r="J29" s="34"/>
      <c r="K29" s="118" t="s">
        <v>42</v>
      </c>
      <c r="L29" s="32"/>
      <c r="M29" s="33" t="s">
        <v>44</v>
      </c>
      <c r="N29" s="33"/>
      <c r="O29" s="69">
        <f t="shared" si="1"/>
        <v>0</v>
      </c>
      <c r="P29" s="70"/>
    </row>
    <row r="30" spans="1:16" ht="15.75">
      <c r="A30" s="76"/>
      <c r="B30" s="53"/>
      <c r="C30" s="53"/>
      <c r="D30" s="53"/>
      <c r="E30" s="53"/>
      <c r="F30" s="53"/>
      <c r="G30" s="53"/>
      <c r="H30" s="68"/>
      <c r="I30" s="33"/>
      <c r="J30" s="34"/>
      <c r="K30" s="118" t="s">
        <v>42</v>
      </c>
      <c r="L30" s="32"/>
      <c r="M30" s="33" t="s">
        <v>44</v>
      </c>
      <c r="N30" s="33"/>
      <c r="O30" s="69">
        <f t="shared" si="1"/>
        <v>0</v>
      </c>
      <c r="P30" s="70"/>
    </row>
    <row r="31" spans="1:16" ht="15" customHeight="1">
      <c r="A31" s="76"/>
      <c r="B31" s="53"/>
      <c r="C31" s="53"/>
      <c r="D31" s="53"/>
      <c r="E31" s="53"/>
      <c r="F31" s="53"/>
      <c r="G31" s="53"/>
      <c r="H31" s="68"/>
      <c r="I31" s="33"/>
      <c r="J31" s="34"/>
      <c r="K31" s="118" t="s">
        <v>42</v>
      </c>
      <c r="L31" s="32"/>
      <c r="M31" s="33" t="s">
        <v>44</v>
      </c>
      <c r="N31" s="33"/>
      <c r="O31" s="69">
        <f t="shared" si="1"/>
        <v>0</v>
      </c>
      <c r="P31" s="70"/>
    </row>
    <row r="32" spans="1:16" ht="15.75" hidden="1">
      <c r="A32" s="76"/>
      <c r="B32" s="53"/>
      <c r="C32" s="53"/>
      <c r="D32" s="53"/>
      <c r="E32" s="53"/>
      <c r="F32" s="53"/>
      <c r="G32" s="53"/>
      <c r="H32" s="68"/>
      <c r="I32" s="33"/>
      <c r="J32" s="34"/>
      <c r="K32" s="118" t="s">
        <v>42</v>
      </c>
      <c r="L32" s="32"/>
      <c r="M32" s="33" t="s">
        <v>44</v>
      </c>
      <c r="N32" s="33"/>
      <c r="O32" s="69">
        <f t="shared" si="1"/>
        <v>0</v>
      </c>
      <c r="P32" s="70"/>
    </row>
    <row r="33" spans="1:16" ht="15.75">
      <c r="A33" s="76"/>
      <c r="B33" s="53"/>
      <c r="C33" s="53"/>
      <c r="D33" s="53"/>
      <c r="E33" s="53"/>
      <c r="F33" s="53"/>
      <c r="G33" s="53"/>
      <c r="H33" s="68"/>
      <c r="I33" s="33"/>
      <c r="J33" s="34"/>
      <c r="K33" s="118" t="s">
        <v>42</v>
      </c>
      <c r="L33" s="32"/>
      <c r="M33" s="33" t="s">
        <v>44</v>
      </c>
      <c r="N33" s="33"/>
      <c r="O33" s="69">
        <f t="shared" si="1"/>
        <v>0</v>
      </c>
      <c r="P33" s="70"/>
    </row>
    <row r="34" spans="1:16" ht="15.75">
      <c r="A34" s="76"/>
      <c r="B34" s="53"/>
      <c r="C34" s="53"/>
      <c r="D34" s="53"/>
      <c r="E34" s="53"/>
      <c r="F34" s="53"/>
      <c r="G34" s="53"/>
      <c r="H34" s="68"/>
      <c r="I34" s="33"/>
      <c r="J34" s="34"/>
      <c r="K34" s="118" t="s">
        <v>42</v>
      </c>
      <c r="L34" s="32"/>
      <c r="M34" s="33" t="s">
        <v>44</v>
      </c>
      <c r="N34" s="33"/>
      <c r="O34" s="69">
        <f t="shared" si="1"/>
        <v>0</v>
      </c>
      <c r="P34" s="70"/>
    </row>
    <row r="35" spans="1:16" ht="15.75">
      <c r="A35" s="76"/>
      <c r="B35" s="53"/>
      <c r="C35" s="53"/>
      <c r="D35" s="53"/>
      <c r="E35" s="53"/>
      <c r="F35" s="53"/>
      <c r="G35" s="53"/>
      <c r="H35" s="68"/>
      <c r="I35" s="33"/>
      <c r="J35" s="34"/>
      <c r="K35" s="118" t="s">
        <v>42</v>
      </c>
      <c r="L35" s="32"/>
      <c r="M35" s="33" t="s">
        <v>44</v>
      </c>
      <c r="N35" s="33"/>
      <c r="O35" s="69">
        <f t="shared" si="1"/>
        <v>0</v>
      </c>
      <c r="P35" s="70"/>
    </row>
    <row r="36" spans="1:16" ht="15.75">
      <c r="A36" s="76" t="s">
        <v>8</v>
      </c>
      <c r="B36" s="53"/>
      <c r="C36" s="53"/>
      <c r="D36" s="53"/>
      <c r="E36" s="53"/>
      <c r="F36" s="53"/>
      <c r="G36" s="53"/>
      <c r="H36" s="68"/>
      <c r="I36" s="33"/>
      <c r="J36" s="34"/>
      <c r="K36" s="118" t="s">
        <v>42</v>
      </c>
      <c r="L36" s="32"/>
      <c r="M36" s="33" t="s">
        <v>44</v>
      </c>
      <c r="N36" s="33"/>
      <c r="O36" s="69">
        <f t="shared" si="1"/>
        <v>0</v>
      </c>
      <c r="P36" s="70"/>
    </row>
    <row r="37" spans="1:16" ht="15.75">
      <c r="A37" s="76" t="s">
        <v>8</v>
      </c>
      <c r="B37" s="53"/>
      <c r="C37" s="53"/>
      <c r="D37" s="53"/>
      <c r="E37" s="53"/>
      <c r="F37" s="53"/>
      <c r="G37" s="53"/>
      <c r="H37" s="68"/>
      <c r="I37" s="33"/>
      <c r="J37" s="34"/>
      <c r="K37" s="118" t="s">
        <v>42</v>
      </c>
      <c r="L37" s="32"/>
      <c r="M37" s="33" t="s">
        <v>44</v>
      </c>
      <c r="N37" s="33"/>
      <c r="O37" s="69">
        <f t="shared" si="1"/>
        <v>0</v>
      </c>
      <c r="P37" s="70"/>
    </row>
    <row r="38" spans="1:16" ht="16.5" thickBot="1">
      <c r="A38" s="38"/>
      <c r="B38" s="71"/>
      <c r="C38" s="71"/>
      <c r="D38" s="71"/>
      <c r="E38" s="71"/>
      <c r="F38" s="71"/>
      <c r="G38" s="71"/>
      <c r="H38" s="72"/>
      <c r="I38" s="74"/>
      <c r="J38" s="73" t="s">
        <v>8</v>
      </c>
      <c r="K38" s="72"/>
      <c r="L38" s="139" t="s">
        <v>65</v>
      </c>
      <c r="M38" s="139"/>
      <c r="N38" s="74"/>
      <c r="O38" s="92">
        <f>SUM(O9:O37)</f>
        <v>0</v>
      </c>
      <c r="P38" s="75"/>
    </row>
    <row r="39" spans="1:16">
      <c r="A39" s="77" t="s">
        <v>66</v>
      </c>
      <c r="I39" s="35"/>
    </row>
    <row r="40" spans="1:16">
      <c r="A40" s="77" t="s">
        <v>67</v>
      </c>
      <c r="I40" s="35"/>
    </row>
    <row r="41" spans="1:16">
      <c r="A41" s="77" t="s">
        <v>68</v>
      </c>
      <c r="I41" s="35"/>
    </row>
    <row r="42" spans="1:16">
      <c r="I42" s="35"/>
    </row>
    <row r="43" spans="1:16">
      <c r="I43" s="35"/>
    </row>
    <row r="44" spans="1:16">
      <c r="I44" s="35"/>
    </row>
    <row r="45" spans="1:16">
      <c r="I45" s="35"/>
    </row>
    <row r="46" spans="1:16">
      <c r="I46" s="35"/>
    </row>
    <row r="47" spans="1:16">
      <c r="I47" s="35"/>
    </row>
    <row r="48" spans="1:16">
      <c r="I48" s="35"/>
    </row>
    <row r="49" spans="9:9">
      <c r="I49" s="35"/>
    </row>
    <row r="50" spans="9:9">
      <c r="I50" s="35"/>
    </row>
    <row r="51" spans="9:9">
      <c r="I51" s="35"/>
    </row>
    <row r="52" spans="9:9">
      <c r="I52" s="35"/>
    </row>
    <row r="53" spans="9:9">
      <c r="I53" s="35"/>
    </row>
  </sheetData>
  <mergeCells count="6">
    <mergeCell ref="L38:M38"/>
    <mergeCell ref="L5:O5"/>
    <mergeCell ref="A1:Q1"/>
    <mergeCell ref="A2:Q2"/>
    <mergeCell ref="A3:Q3"/>
    <mergeCell ref="A7:P7"/>
  </mergeCells>
  <phoneticPr fontId="0" type="noConversion"/>
  <pageMargins left="0.51" right="0" top="0.47" bottom="0.44" header="0.43" footer="0.5"/>
  <pageSetup scale="67" orientation="landscape" r:id="rId1"/>
  <headerFooter alignWithMargins="0">
    <oddFooter>&amp;C &amp;D&amp;RPage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1"/>
  <sheetViews>
    <sheetView zoomScaleNormal="100" workbookViewId="0">
      <selection activeCell="A5" sqref="A5"/>
    </sheetView>
  </sheetViews>
  <sheetFormatPr defaultRowHeight="12.75"/>
  <cols>
    <col min="1" max="1" width="9" customWidth="1"/>
    <col min="2" max="2" width="15.28515625" customWidth="1"/>
    <col min="3" max="3" width="7.7109375" customWidth="1"/>
    <col min="4" max="4" width="11.7109375" bestFit="1" customWidth="1"/>
    <col min="6" max="6" width="11.7109375" customWidth="1"/>
    <col min="8" max="8" width="12.5703125" customWidth="1"/>
    <col min="9" max="9" width="0.28515625" customWidth="1"/>
    <col min="10" max="10" width="11.140625" customWidth="1"/>
    <col min="11" max="11" width="39.140625" customWidth="1"/>
  </cols>
  <sheetData>
    <row r="1" spans="1:11" ht="25.5">
      <c r="A1" s="132" t="str">
        <f>+'Unres. Summary'!A1</f>
        <v>Meharry Medical College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20.25">
      <c r="A2" s="131" t="str">
        <f>+'Tuition &amp; Fees'!A2:Q2</f>
        <v>Unrestricted Revenue Budget Summary by Type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ht="20.25">
      <c r="A3" s="131" t="str">
        <f>+'Unres. Summary'!A3:J3</f>
        <v>FY2024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 ht="25.5" customHeight="1">
      <c r="A4" s="27"/>
      <c r="B4" s="27"/>
      <c r="C4" s="27"/>
      <c r="D4" s="27"/>
      <c r="E4" s="27"/>
      <c r="F4" s="27"/>
      <c r="J4" s="27"/>
    </row>
    <row r="5" spans="1:11" s="12" customFormat="1" ht="18.75" customHeight="1">
      <c r="A5" s="99" t="s">
        <v>69</v>
      </c>
      <c r="B5" s="99" t="str">
        <f>+'Unres. Summary'!C5</f>
        <v>School of Medicine</v>
      </c>
      <c r="C5" s="99"/>
      <c r="D5" s="99"/>
      <c r="E5" s="99"/>
      <c r="F5" s="99"/>
      <c r="G5" s="100" t="s">
        <v>70</v>
      </c>
      <c r="H5" s="100" t="str">
        <f>+'Unres. Summary'!G5:J5</f>
        <v>Psychiatry</v>
      </c>
      <c r="I5" s="99"/>
      <c r="J5" s="99"/>
    </row>
    <row r="6" spans="1:11" ht="18.75" customHeight="1" thickBot="1">
      <c r="A6" s="27"/>
      <c r="B6" s="27"/>
      <c r="C6" s="27"/>
      <c r="D6" s="27"/>
      <c r="E6" s="27"/>
      <c r="F6" s="27"/>
      <c r="J6" s="36"/>
    </row>
    <row r="7" spans="1:11" ht="27" customHeight="1">
      <c r="A7" s="147" t="s">
        <v>71</v>
      </c>
      <c r="B7" s="148"/>
      <c r="C7" s="148"/>
      <c r="D7" s="148"/>
      <c r="E7" s="148"/>
      <c r="F7" s="148"/>
      <c r="G7" s="148"/>
      <c r="H7" s="148"/>
      <c r="I7" s="148"/>
      <c r="J7" s="148"/>
      <c r="K7" s="149"/>
    </row>
    <row r="8" spans="1:11">
      <c r="A8" s="144" t="s">
        <v>72</v>
      </c>
      <c r="B8" s="145"/>
      <c r="C8" s="145"/>
      <c r="D8" s="145"/>
      <c r="E8" s="145"/>
      <c r="F8" s="145"/>
      <c r="G8" s="145"/>
      <c r="H8" s="145"/>
      <c r="I8" s="145"/>
      <c r="J8" s="145"/>
      <c r="K8" s="146"/>
    </row>
    <row r="9" spans="1:11" ht="47.25">
      <c r="A9" s="67" t="s">
        <v>33</v>
      </c>
      <c r="B9" s="31" t="s">
        <v>34</v>
      </c>
      <c r="C9" s="31" t="s">
        <v>35</v>
      </c>
      <c r="D9" s="31" t="s">
        <v>36</v>
      </c>
      <c r="E9" s="31" t="s">
        <v>37</v>
      </c>
      <c r="F9" s="31" t="s">
        <v>38</v>
      </c>
      <c r="G9" s="31" t="s">
        <v>73</v>
      </c>
      <c r="H9" s="31" t="s">
        <v>40</v>
      </c>
      <c r="I9" s="31"/>
      <c r="J9" s="31" t="s">
        <v>74</v>
      </c>
      <c r="K9" s="37" t="s">
        <v>75</v>
      </c>
    </row>
    <row r="10" spans="1:11" ht="15.75">
      <c r="A10" s="30" t="s">
        <v>8</v>
      </c>
      <c r="B10" s="53"/>
      <c r="C10" s="53" t="s">
        <v>8</v>
      </c>
      <c r="D10" s="53"/>
      <c r="E10" s="53" t="s">
        <v>8</v>
      </c>
      <c r="F10" s="53"/>
      <c r="G10" s="54" t="s">
        <v>8</v>
      </c>
      <c r="H10" s="54"/>
      <c r="I10" s="31"/>
      <c r="J10" s="32">
        <v>0</v>
      </c>
      <c r="K10" s="70"/>
    </row>
    <row r="11" spans="1:11" ht="15.75">
      <c r="A11" s="30"/>
      <c r="B11" s="53"/>
      <c r="C11" s="53"/>
      <c r="D11" s="53"/>
      <c r="E11" s="53"/>
      <c r="F11" s="53"/>
      <c r="G11" s="54"/>
      <c r="H11" s="54"/>
      <c r="I11" s="31"/>
      <c r="J11" s="32">
        <v>0</v>
      </c>
      <c r="K11" s="70"/>
    </row>
    <row r="12" spans="1:11" ht="15.75">
      <c r="A12" s="30"/>
      <c r="B12" s="53"/>
      <c r="C12" s="53"/>
      <c r="D12" s="53"/>
      <c r="E12" s="53"/>
      <c r="F12" s="53"/>
      <c r="G12" s="54"/>
      <c r="H12" s="54"/>
      <c r="I12" s="31"/>
      <c r="J12" s="32">
        <v>0</v>
      </c>
      <c r="K12" s="70"/>
    </row>
    <row r="13" spans="1:11" ht="15.75">
      <c r="A13" s="30"/>
      <c r="B13" s="53"/>
      <c r="C13" s="53"/>
      <c r="D13" s="53"/>
      <c r="E13" s="53"/>
      <c r="F13" s="53"/>
      <c r="G13" s="54"/>
      <c r="H13" s="54"/>
      <c r="I13" s="31"/>
      <c r="J13" s="32">
        <v>0</v>
      </c>
      <c r="K13" s="70"/>
    </row>
    <row r="14" spans="1:11" ht="15.75">
      <c r="A14" s="30"/>
      <c r="B14" s="53"/>
      <c r="C14" s="53"/>
      <c r="D14" s="53"/>
      <c r="E14" s="53"/>
      <c r="F14" s="53"/>
      <c r="G14" s="54"/>
      <c r="H14" s="54"/>
      <c r="I14" s="31"/>
      <c r="J14" s="32">
        <v>0</v>
      </c>
      <c r="K14" s="70"/>
    </row>
    <row r="15" spans="1:11" ht="15.75">
      <c r="A15" s="30"/>
      <c r="B15" s="53"/>
      <c r="C15" s="53"/>
      <c r="D15" s="53"/>
      <c r="E15" s="53"/>
      <c r="F15" s="53"/>
      <c r="G15" s="54"/>
      <c r="H15" s="54" t="s">
        <v>8</v>
      </c>
      <c r="I15" s="31"/>
      <c r="J15" s="32">
        <v>0</v>
      </c>
      <c r="K15" s="70"/>
    </row>
    <row r="16" spans="1:11" ht="15.75">
      <c r="A16" s="30"/>
      <c r="B16" s="53"/>
      <c r="C16" s="53"/>
      <c r="D16" s="53"/>
      <c r="E16" s="53"/>
      <c r="F16" s="53"/>
      <c r="G16" s="54"/>
      <c r="H16" s="54"/>
      <c r="I16" s="31"/>
      <c r="J16" s="32">
        <v>0</v>
      </c>
      <c r="K16" s="70"/>
    </row>
    <row r="17" spans="1:11" ht="15.75">
      <c r="A17" s="30"/>
      <c r="B17" s="53"/>
      <c r="C17" s="53"/>
      <c r="D17" s="53"/>
      <c r="E17" s="53"/>
      <c r="F17" s="53"/>
      <c r="G17" s="54"/>
      <c r="H17" s="54"/>
      <c r="I17" s="31"/>
      <c r="J17" s="32">
        <v>0</v>
      </c>
      <c r="K17" s="70"/>
    </row>
    <row r="18" spans="1:11" ht="15.75">
      <c r="A18" s="30"/>
      <c r="B18" s="53"/>
      <c r="C18" s="53"/>
      <c r="D18" s="53"/>
      <c r="E18" s="53"/>
      <c r="F18" s="53"/>
      <c r="G18" s="54"/>
      <c r="H18" s="54"/>
      <c r="I18" s="31"/>
      <c r="J18" s="32">
        <v>0</v>
      </c>
      <c r="K18" s="70"/>
    </row>
    <row r="19" spans="1:11" ht="15.75">
      <c r="A19" s="30"/>
      <c r="B19" s="53"/>
      <c r="C19" s="53"/>
      <c r="D19" s="53"/>
      <c r="E19" s="53"/>
      <c r="F19" s="53"/>
      <c r="G19" s="54"/>
      <c r="H19" s="54"/>
      <c r="I19" s="31"/>
      <c r="J19" s="32">
        <v>0</v>
      </c>
      <c r="K19" s="70"/>
    </row>
    <row r="20" spans="1:11" ht="15.75">
      <c r="A20" s="30"/>
      <c r="B20" s="53"/>
      <c r="C20" s="53"/>
      <c r="D20" s="53"/>
      <c r="E20" s="53"/>
      <c r="F20" s="53"/>
      <c r="G20" s="54"/>
      <c r="H20" s="54"/>
      <c r="I20" s="31"/>
      <c r="J20" s="32">
        <v>0</v>
      </c>
      <c r="K20" s="70"/>
    </row>
    <row r="21" spans="1:11" ht="15.75">
      <c r="A21" s="30"/>
      <c r="B21" s="53"/>
      <c r="C21" s="53"/>
      <c r="D21" s="53"/>
      <c r="E21" s="53"/>
      <c r="F21" s="53"/>
      <c r="G21" s="54"/>
      <c r="H21" s="54"/>
      <c r="I21" s="31"/>
      <c r="J21" s="32">
        <v>0</v>
      </c>
      <c r="K21" s="70"/>
    </row>
    <row r="22" spans="1:11" ht="15.75">
      <c r="A22" s="30"/>
      <c r="B22" s="53"/>
      <c r="C22" s="53"/>
      <c r="D22" s="53"/>
      <c r="E22" s="53"/>
      <c r="F22" s="53"/>
      <c r="G22" s="54"/>
      <c r="H22" s="54"/>
      <c r="I22" s="31"/>
      <c r="J22" s="32">
        <v>0</v>
      </c>
      <c r="K22" s="70"/>
    </row>
    <row r="23" spans="1:11" ht="15.75">
      <c r="A23" s="30"/>
      <c r="B23" s="53"/>
      <c r="C23" s="53"/>
      <c r="D23" s="53"/>
      <c r="E23" s="53"/>
      <c r="F23" s="53"/>
      <c r="G23" s="54"/>
      <c r="H23" s="54"/>
      <c r="I23" s="31"/>
      <c r="J23" s="32">
        <v>0</v>
      </c>
      <c r="K23" s="70"/>
    </row>
    <row r="24" spans="1:11" ht="15.75">
      <c r="A24" s="30"/>
      <c r="B24" s="53"/>
      <c r="C24" s="53"/>
      <c r="D24" s="53"/>
      <c r="E24" s="53"/>
      <c r="F24" s="53"/>
      <c r="G24" s="54"/>
      <c r="H24" s="54"/>
      <c r="I24" s="31"/>
      <c r="J24" s="32">
        <v>0</v>
      </c>
      <c r="K24" s="70"/>
    </row>
    <row r="25" spans="1:11" ht="15.75">
      <c r="A25" s="30"/>
      <c r="B25" s="53"/>
      <c r="C25" s="53"/>
      <c r="D25" s="53"/>
      <c r="E25" s="53"/>
      <c r="F25" s="53"/>
      <c r="G25" s="54"/>
      <c r="H25" s="54"/>
      <c r="I25" s="31"/>
      <c r="J25" s="32">
        <v>0</v>
      </c>
      <c r="K25" s="70"/>
    </row>
    <row r="26" spans="1:11" ht="15.75">
      <c r="A26" s="30"/>
      <c r="B26" s="53"/>
      <c r="C26" s="53"/>
      <c r="D26" s="53"/>
      <c r="E26" s="53"/>
      <c r="F26" s="53"/>
      <c r="G26" s="54"/>
      <c r="H26" s="54"/>
      <c r="I26" s="31"/>
      <c r="J26" s="32">
        <v>0</v>
      </c>
      <c r="K26" s="70"/>
    </row>
    <row r="27" spans="1:11" ht="15.75">
      <c r="A27" s="30"/>
      <c r="B27" s="53"/>
      <c r="C27" s="53"/>
      <c r="D27" s="53"/>
      <c r="E27" s="53"/>
      <c r="F27" s="53"/>
      <c r="G27" s="54"/>
      <c r="H27" s="54"/>
      <c r="I27" s="31"/>
      <c r="J27" s="32">
        <v>0</v>
      </c>
      <c r="K27" s="70"/>
    </row>
    <row r="28" spans="1:11" ht="15.75">
      <c r="A28" s="30"/>
      <c r="B28" s="53"/>
      <c r="C28" s="53"/>
      <c r="D28" s="53"/>
      <c r="E28" s="53"/>
      <c r="F28" s="53"/>
      <c r="G28" s="54"/>
      <c r="H28" s="54"/>
      <c r="I28" s="31"/>
      <c r="J28" s="32">
        <v>0</v>
      </c>
      <c r="K28" s="70"/>
    </row>
    <row r="29" spans="1:11" ht="15.75">
      <c r="A29" s="30"/>
      <c r="B29" s="53"/>
      <c r="C29" s="53"/>
      <c r="D29" s="53"/>
      <c r="E29" s="53"/>
      <c r="F29" s="53"/>
      <c r="G29" s="54"/>
      <c r="H29" s="54"/>
      <c r="I29" s="31"/>
      <c r="J29" s="32">
        <v>0</v>
      </c>
      <c r="K29" s="70"/>
    </row>
    <row r="30" spans="1:11" ht="16.5" thickBot="1">
      <c r="A30" s="38"/>
      <c r="B30" s="71"/>
      <c r="C30" s="71"/>
      <c r="D30" s="71"/>
      <c r="E30" s="71"/>
      <c r="F30" s="71"/>
      <c r="G30" s="73" t="s">
        <v>8</v>
      </c>
      <c r="H30" s="73"/>
      <c r="I30" s="73"/>
      <c r="J30" s="91">
        <f>SUM(J10:J29)</f>
        <v>0</v>
      </c>
      <c r="K30" s="75"/>
    </row>
    <row r="31" spans="1:11">
      <c r="A31" s="77" t="s">
        <v>76</v>
      </c>
      <c r="B31" s="77"/>
    </row>
  </sheetData>
  <mergeCells count="5">
    <mergeCell ref="A8:K8"/>
    <mergeCell ref="A1:K1"/>
    <mergeCell ref="A2:K2"/>
    <mergeCell ref="A3:K3"/>
    <mergeCell ref="A7:K7"/>
  </mergeCells>
  <phoneticPr fontId="13" type="noConversion"/>
  <pageMargins left="0" right="0" top="0.38" bottom="0.44" header="0.3" footer="0.5"/>
  <pageSetup scale="99" orientation="landscape" r:id="rId1"/>
  <headerFooter alignWithMargins="0">
    <oddFooter>&amp;C&amp;D&amp;R&amp;6&amp;F
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1"/>
  <sheetViews>
    <sheetView showRuler="0" zoomScaleNormal="100" workbookViewId="0">
      <selection activeCell="K10" sqref="K10"/>
    </sheetView>
  </sheetViews>
  <sheetFormatPr defaultRowHeight="12.75"/>
  <cols>
    <col min="1" max="1" width="8.7109375" customWidth="1"/>
    <col min="2" max="2" width="21.140625" bestFit="1" customWidth="1"/>
    <col min="3" max="3" width="8.7109375" customWidth="1"/>
    <col min="4" max="4" width="13.28515625" customWidth="1"/>
    <col min="5" max="5" width="8.7109375" customWidth="1"/>
    <col min="6" max="6" width="16.28515625" bestFit="1" customWidth="1"/>
    <col min="7" max="7" width="8.7109375" customWidth="1"/>
    <col min="8" max="8" width="21.7109375" bestFit="1" customWidth="1"/>
    <col min="9" max="9" width="0.28515625" customWidth="1"/>
    <col min="10" max="10" width="13.140625" bestFit="1" customWidth="1"/>
    <col min="11" max="11" width="36.42578125" customWidth="1"/>
  </cols>
  <sheetData>
    <row r="1" spans="1:11" ht="25.5">
      <c r="A1" s="132" t="str">
        <f>+'Tuition &amp; Fees'!A1</f>
        <v>Meharry Medical College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20.25">
      <c r="A2" s="131" t="str">
        <f>+'Tuition &amp; Fees'!A2</f>
        <v>Unrestricted Revenue Budget Summary by Type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ht="20.25">
      <c r="A3" s="131" t="str">
        <f>+'Tuition &amp; Fees'!A3</f>
        <v>FY2024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 ht="21.75" customHeight="1">
      <c r="A4" s="27"/>
      <c r="B4" s="27"/>
      <c r="C4" s="27"/>
      <c r="D4" s="27"/>
      <c r="F4" s="28"/>
    </row>
    <row r="5" spans="1:11" s="12" customFormat="1" ht="21.75" customHeight="1">
      <c r="A5" s="100" t="s">
        <v>69</v>
      </c>
      <c r="B5" s="99" t="str">
        <f>+'Unres. Summary'!C5</f>
        <v>School of Medicine</v>
      </c>
      <c r="C5" s="99"/>
      <c r="D5" s="99"/>
      <c r="F5" s="99"/>
      <c r="G5" s="100" t="s">
        <v>70</v>
      </c>
      <c r="H5" s="99" t="str">
        <f>+'Unres. Summary'!H5:J5</f>
        <v>Psychiatry</v>
      </c>
    </row>
    <row r="6" spans="1:11" ht="21.75" customHeight="1" thickBot="1">
      <c r="A6" s="27"/>
      <c r="B6" s="27"/>
      <c r="C6" s="27"/>
      <c r="D6" s="27"/>
      <c r="F6" s="29"/>
    </row>
    <row r="7" spans="1:11" ht="25.5" customHeight="1">
      <c r="A7" s="147" t="s">
        <v>77</v>
      </c>
      <c r="B7" s="148"/>
      <c r="C7" s="148"/>
      <c r="D7" s="148"/>
      <c r="E7" s="148"/>
      <c r="F7" s="148"/>
      <c r="G7" s="148"/>
      <c r="H7" s="148"/>
      <c r="I7" s="148"/>
      <c r="J7" s="148"/>
      <c r="K7" s="149"/>
    </row>
    <row r="8" spans="1:11">
      <c r="A8" s="144" t="s">
        <v>72</v>
      </c>
      <c r="B8" s="145"/>
      <c r="C8" s="145"/>
      <c r="D8" s="145"/>
      <c r="E8" s="145"/>
      <c r="F8" s="145"/>
      <c r="G8" s="145"/>
      <c r="H8" s="145"/>
      <c r="I8" s="145"/>
      <c r="J8" s="145"/>
      <c r="K8" s="146"/>
    </row>
    <row r="9" spans="1:11" ht="31.5">
      <c r="A9" s="67" t="s">
        <v>33</v>
      </c>
      <c r="B9" s="31" t="s">
        <v>34</v>
      </c>
      <c r="C9" s="31" t="s">
        <v>35</v>
      </c>
      <c r="D9" s="31" t="s">
        <v>36</v>
      </c>
      <c r="E9" s="31" t="s">
        <v>37</v>
      </c>
      <c r="F9" s="31" t="s">
        <v>38</v>
      </c>
      <c r="G9" s="31" t="s">
        <v>73</v>
      </c>
      <c r="H9" s="31" t="s">
        <v>40</v>
      </c>
      <c r="I9" s="31"/>
      <c r="J9" s="31" t="s">
        <v>74</v>
      </c>
      <c r="K9" s="37" t="s">
        <v>75</v>
      </c>
    </row>
    <row r="10" spans="1:11" ht="15.75">
      <c r="A10" s="102"/>
      <c r="B10" s="103"/>
      <c r="C10" s="103"/>
      <c r="D10" s="103"/>
      <c r="E10" s="103"/>
      <c r="F10" s="103"/>
      <c r="G10" s="53"/>
      <c r="H10" s="104"/>
      <c r="I10" s="31"/>
      <c r="J10" s="32">
        <v>0</v>
      </c>
      <c r="K10" s="70"/>
    </row>
    <row r="11" spans="1:11" ht="15.75">
      <c r="A11" s="102"/>
      <c r="B11" s="103"/>
      <c r="C11" s="103"/>
      <c r="D11" s="103"/>
      <c r="E11" s="103"/>
      <c r="F11" s="103"/>
      <c r="G11" s="105"/>
      <c r="H11" s="105"/>
      <c r="I11" s="31"/>
      <c r="J11" s="32">
        <v>0</v>
      </c>
      <c r="K11" s="70"/>
    </row>
    <row r="12" spans="1:11" ht="15.75">
      <c r="A12" s="102"/>
      <c r="B12" s="103"/>
      <c r="C12" s="103"/>
      <c r="D12" s="103"/>
      <c r="E12" s="103"/>
      <c r="F12" s="103"/>
      <c r="G12" s="105"/>
      <c r="H12" s="105"/>
      <c r="I12" s="31"/>
      <c r="J12" s="32">
        <v>0</v>
      </c>
      <c r="K12" s="70"/>
    </row>
    <row r="13" spans="1:11" ht="15.75">
      <c r="A13" s="30"/>
      <c r="B13" s="53"/>
      <c r="C13" s="53"/>
      <c r="D13" s="53"/>
      <c r="E13" s="53"/>
      <c r="F13" s="53"/>
      <c r="G13" s="105"/>
      <c r="H13" s="105"/>
      <c r="I13" s="31"/>
      <c r="J13" s="32">
        <v>0</v>
      </c>
      <c r="K13" s="70"/>
    </row>
    <row r="14" spans="1:11" ht="15.75">
      <c r="A14" s="30"/>
      <c r="B14" s="53"/>
      <c r="C14" s="53"/>
      <c r="D14" s="53"/>
      <c r="E14" s="53"/>
      <c r="F14" s="53"/>
      <c r="G14" s="105"/>
      <c r="H14" s="54"/>
      <c r="I14" s="31"/>
      <c r="J14" s="32">
        <v>0</v>
      </c>
      <c r="K14" s="70"/>
    </row>
    <row r="15" spans="1:11" ht="15.75">
      <c r="A15" s="30"/>
      <c r="B15" s="53"/>
      <c r="C15" s="53"/>
      <c r="D15" s="53"/>
      <c r="E15" s="53"/>
      <c r="F15" s="53"/>
      <c r="G15" s="54"/>
      <c r="H15" s="54"/>
      <c r="I15" s="31"/>
      <c r="J15" s="32">
        <v>0</v>
      </c>
      <c r="K15" s="70"/>
    </row>
    <row r="16" spans="1:11" ht="15.75">
      <c r="A16" s="30"/>
      <c r="B16" s="53"/>
      <c r="C16" s="53"/>
      <c r="D16" s="53"/>
      <c r="E16" s="53"/>
      <c r="F16" s="53"/>
      <c r="G16" s="54"/>
      <c r="H16" s="54"/>
      <c r="I16" s="31"/>
      <c r="J16" s="32">
        <v>0</v>
      </c>
      <c r="K16" s="70"/>
    </row>
    <row r="17" spans="1:11" ht="15.75">
      <c r="A17" s="30"/>
      <c r="B17" s="53"/>
      <c r="C17" s="53"/>
      <c r="D17" s="53"/>
      <c r="E17" s="53"/>
      <c r="F17" s="53"/>
      <c r="G17" s="54"/>
      <c r="H17" s="54"/>
      <c r="I17" s="31"/>
      <c r="J17" s="32">
        <v>0</v>
      </c>
      <c r="K17" s="70"/>
    </row>
    <row r="18" spans="1:11" ht="15.75">
      <c r="A18" s="30"/>
      <c r="B18" s="53"/>
      <c r="C18" s="53"/>
      <c r="D18" s="53"/>
      <c r="E18" s="53"/>
      <c r="F18" s="53"/>
      <c r="G18" s="54"/>
      <c r="H18" s="54"/>
      <c r="I18" s="31"/>
      <c r="J18" s="32">
        <v>0</v>
      </c>
      <c r="K18" s="70"/>
    </row>
    <row r="19" spans="1:11" ht="15.75">
      <c r="A19" s="30"/>
      <c r="B19" s="53"/>
      <c r="C19" s="53"/>
      <c r="D19" s="53"/>
      <c r="E19" s="53"/>
      <c r="F19" s="53"/>
      <c r="G19" s="54"/>
      <c r="H19" s="54"/>
      <c r="I19" s="31"/>
      <c r="J19" s="32">
        <v>0</v>
      </c>
      <c r="K19" s="70"/>
    </row>
    <row r="20" spans="1:11" ht="15.75">
      <c r="A20" s="30"/>
      <c r="B20" s="53"/>
      <c r="C20" s="53"/>
      <c r="D20" s="53"/>
      <c r="E20" s="53"/>
      <c r="F20" s="53"/>
      <c r="G20" s="54"/>
      <c r="H20" s="54"/>
      <c r="I20" s="31"/>
      <c r="J20" s="32">
        <v>0</v>
      </c>
      <c r="K20" s="70"/>
    </row>
    <row r="21" spans="1:11" ht="15.75">
      <c r="A21" s="30"/>
      <c r="B21" s="53"/>
      <c r="C21" s="53"/>
      <c r="D21" s="53"/>
      <c r="E21" s="53"/>
      <c r="F21" s="53"/>
      <c r="G21" s="54"/>
      <c r="H21" s="54"/>
      <c r="I21" s="31"/>
      <c r="J21" s="32">
        <v>0</v>
      </c>
      <c r="K21" s="70"/>
    </row>
    <row r="22" spans="1:11" ht="15.75">
      <c r="A22" s="30"/>
      <c r="B22" s="53"/>
      <c r="C22" s="53"/>
      <c r="D22" s="53"/>
      <c r="E22" s="53"/>
      <c r="F22" s="53"/>
      <c r="G22" s="54"/>
      <c r="H22" s="54"/>
      <c r="I22" s="31"/>
      <c r="J22" s="32">
        <v>0</v>
      </c>
      <c r="K22" s="70"/>
    </row>
    <row r="23" spans="1:11" ht="15.75">
      <c r="A23" s="30"/>
      <c r="B23" s="53"/>
      <c r="C23" s="53"/>
      <c r="D23" s="53"/>
      <c r="E23" s="53"/>
      <c r="F23" s="53"/>
      <c r="G23" s="54"/>
      <c r="H23" s="54"/>
      <c r="I23" s="31"/>
      <c r="J23" s="32">
        <v>0</v>
      </c>
      <c r="K23" s="70"/>
    </row>
    <row r="24" spans="1:11" ht="15.75">
      <c r="A24" s="30"/>
      <c r="B24" s="53"/>
      <c r="C24" s="53"/>
      <c r="D24" s="53"/>
      <c r="E24" s="53"/>
      <c r="F24" s="53"/>
      <c r="G24" s="54"/>
      <c r="H24" s="54"/>
      <c r="I24" s="31"/>
      <c r="J24" s="32">
        <v>0</v>
      </c>
      <c r="K24" s="70"/>
    </row>
    <row r="25" spans="1:11" ht="15.75">
      <c r="A25" s="30"/>
      <c r="B25" s="53"/>
      <c r="C25" s="53"/>
      <c r="D25" s="53"/>
      <c r="E25" s="53"/>
      <c r="F25" s="53"/>
      <c r="G25" s="54"/>
      <c r="H25" s="54"/>
      <c r="I25" s="31"/>
      <c r="J25" s="32">
        <v>0</v>
      </c>
      <c r="K25" s="70"/>
    </row>
    <row r="26" spans="1:11" ht="15.75">
      <c r="A26" s="30"/>
      <c r="B26" s="53"/>
      <c r="C26" s="53"/>
      <c r="D26" s="53"/>
      <c r="E26" s="53"/>
      <c r="F26" s="53"/>
      <c r="G26" s="54"/>
      <c r="H26" s="54"/>
      <c r="I26" s="31"/>
      <c r="J26" s="32">
        <v>0</v>
      </c>
      <c r="K26" s="70"/>
    </row>
    <row r="27" spans="1:11" ht="15.75">
      <c r="A27" s="30"/>
      <c r="B27" s="53"/>
      <c r="C27" s="53"/>
      <c r="D27" s="53"/>
      <c r="E27" s="53"/>
      <c r="F27" s="53"/>
      <c r="G27" s="54"/>
      <c r="H27" s="54"/>
      <c r="I27" s="31"/>
      <c r="J27" s="32">
        <v>0</v>
      </c>
      <c r="K27" s="70"/>
    </row>
    <row r="28" spans="1:11" ht="15.75">
      <c r="A28" s="30"/>
      <c r="B28" s="53"/>
      <c r="C28" s="53"/>
      <c r="D28" s="53"/>
      <c r="E28" s="53"/>
      <c r="F28" s="53"/>
      <c r="G28" s="54"/>
      <c r="H28" s="54"/>
      <c r="I28" s="31"/>
      <c r="J28" s="32">
        <v>0</v>
      </c>
      <c r="K28" s="70"/>
    </row>
    <row r="29" spans="1:11" ht="15.75">
      <c r="A29" s="30"/>
      <c r="B29" s="53"/>
      <c r="C29" s="53"/>
      <c r="D29" s="53"/>
      <c r="E29" s="53"/>
      <c r="F29" s="53"/>
      <c r="G29" s="54"/>
      <c r="H29" s="54"/>
      <c r="I29" s="31"/>
      <c r="J29" s="32">
        <v>0</v>
      </c>
      <c r="K29" s="70"/>
    </row>
    <row r="30" spans="1:11" ht="16.5" thickBot="1">
      <c r="A30" s="38"/>
      <c r="B30" s="71"/>
      <c r="C30" s="71"/>
      <c r="D30" s="71"/>
      <c r="E30" s="71"/>
      <c r="F30" s="71"/>
      <c r="G30" s="73" t="s">
        <v>8</v>
      </c>
      <c r="H30" s="73"/>
      <c r="I30" s="73"/>
      <c r="J30" s="91">
        <f>SUM(J10:J29)</f>
        <v>0</v>
      </c>
      <c r="K30" s="75"/>
    </row>
    <row r="31" spans="1:11">
      <c r="A31" s="77" t="s">
        <v>76</v>
      </c>
      <c r="B31" s="77"/>
    </row>
  </sheetData>
  <mergeCells count="5">
    <mergeCell ref="A7:K7"/>
    <mergeCell ref="A8:K8"/>
    <mergeCell ref="A1:K1"/>
    <mergeCell ref="A2:K2"/>
    <mergeCell ref="A3:K3"/>
  </mergeCells>
  <phoneticPr fontId="13" type="noConversion"/>
  <pageMargins left="0" right="0" top="0.6" bottom="0.24" header="0.5" footer="0.21"/>
  <pageSetup scale="99" orientation="landscape" r:id="rId1"/>
  <headerFooter scaleWithDoc="0" alignWithMargins="0">
    <oddHeader xml:space="preserve">&amp;R&amp;9
</oddHeader>
    <oddFooter>&amp;C
&amp;D&amp;R&amp;6&amp;F
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1"/>
  <sheetViews>
    <sheetView zoomScaleNormal="100" workbookViewId="0">
      <selection activeCell="K15" sqref="K15"/>
    </sheetView>
  </sheetViews>
  <sheetFormatPr defaultRowHeight="12.75"/>
  <cols>
    <col min="1" max="1" width="8.7109375" customWidth="1"/>
    <col min="2" max="2" width="13.28515625" customWidth="1"/>
    <col min="3" max="3" width="8.7109375" customWidth="1"/>
    <col min="4" max="4" width="13.28515625" customWidth="1"/>
    <col min="5" max="5" width="8.7109375" customWidth="1"/>
    <col min="6" max="6" width="13.28515625" customWidth="1"/>
    <col min="7" max="7" width="8.7109375" customWidth="1"/>
    <col min="8" max="8" width="13.28515625" customWidth="1"/>
    <col min="9" max="9" width="0.28515625" customWidth="1"/>
    <col min="10" max="10" width="13.140625" bestFit="1" customWidth="1"/>
    <col min="11" max="11" width="36.140625" customWidth="1"/>
  </cols>
  <sheetData>
    <row r="1" spans="1:11" ht="25.5">
      <c r="A1" s="132" t="str">
        <f>+'Tuition &amp; Fees'!A1</f>
        <v>Meharry Medical College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20.25">
      <c r="A2" s="131" t="str">
        <f>+'Tuition &amp; Fees'!A2</f>
        <v>Unrestricted Revenue Budget Summary by Type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ht="20.25">
      <c r="A3" s="131" t="str">
        <f>+'Tuition &amp; Fees'!A3</f>
        <v>FY2024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>
      <c r="A4" s="27"/>
      <c r="B4" s="27"/>
      <c r="C4" s="27"/>
      <c r="D4" s="27"/>
      <c r="F4" s="28"/>
    </row>
    <row r="5" spans="1:11" s="12" customFormat="1" ht="15.75">
      <c r="A5" s="100" t="s">
        <v>69</v>
      </c>
      <c r="B5" s="99" t="str">
        <f>+'Unres. Summary'!C5</f>
        <v>School of Medicine</v>
      </c>
      <c r="C5" s="99"/>
      <c r="D5" s="99"/>
      <c r="F5" s="99"/>
      <c r="G5" s="100" t="s">
        <v>70</v>
      </c>
      <c r="H5" s="101" t="str">
        <f>+'Unres. Summary'!H5:J5</f>
        <v>Psychiatry</v>
      </c>
    </row>
    <row r="6" spans="1:11" ht="21" customHeight="1" thickBot="1">
      <c r="A6" s="27"/>
      <c r="B6" s="27"/>
      <c r="C6" s="27"/>
      <c r="D6" s="27"/>
      <c r="F6" s="29"/>
    </row>
    <row r="7" spans="1:11" ht="18" customHeight="1">
      <c r="A7" s="147" t="s">
        <v>78</v>
      </c>
      <c r="B7" s="148"/>
      <c r="C7" s="148"/>
      <c r="D7" s="148"/>
      <c r="E7" s="148"/>
      <c r="F7" s="148"/>
      <c r="G7" s="148"/>
      <c r="H7" s="148"/>
      <c r="I7" s="148"/>
      <c r="J7" s="148"/>
      <c r="K7" s="149"/>
    </row>
    <row r="8" spans="1:11">
      <c r="A8" s="144" t="s">
        <v>72</v>
      </c>
      <c r="B8" s="145"/>
      <c r="C8" s="145"/>
      <c r="D8" s="145"/>
      <c r="E8" s="145"/>
      <c r="F8" s="145"/>
      <c r="G8" s="145"/>
      <c r="H8" s="145"/>
      <c r="I8" s="145"/>
      <c r="J8" s="145"/>
      <c r="K8" s="146"/>
    </row>
    <row r="9" spans="1:11" ht="31.5">
      <c r="A9" s="67" t="s">
        <v>33</v>
      </c>
      <c r="B9" s="31" t="s">
        <v>34</v>
      </c>
      <c r="C9" s="31" t="s">
        <v>35</v>
      </c>
      <c r="D9" s="31" t="s">
        <v>36</v>
      </c>
      <c r="E9" s="31" t="s">
        <v>37</v>
      </c>
      <c r="F9" s="31" t="s">
        <v>38</v>
      </c>
      <c r="G9" s="31" t="s">
        <v>73</v>
      </c>
      <c r="H9" s="31" t="s">
        <v>40</v>
      </c>
      <c r="I9" s="31"/>
      <c r="J9" s="31" t="s">
        <v>74</v>
      </c>
      <c r="K9" s="37" t="s">
        <v>75</v>
      </c>
    </row>
    <row r="10" spans="1:11" ht="15.75">
      <c r="A10" s="30"/>
      <c r="B10" s="53"/>
      <c r="C10" s="53"/>
      <c r="D10" s="53"/>
      <c r="E10" s="53"/>
      <c r="F10" s="53"/>
      <c r="G10" s="53"/>
      <c r="H10" s="54"/>
      <c r="I10" s="31"/>
      <c r="J10" s="32">
        <v>0</v>
      </c>
      <c r="K10" s="70"/>
    </row>
    <row r="11" spans="1:11" ht="15.75">
      <c r="A11" s="30"/>
      <c r="B11" s="53"/>
      <c r="C11" s="53"/>
      <c r="D11" s="53"/>
      <c r="E11" s="53"/>
      <c r="F11" s="53"/>
      <c r="G11" s="54"/>
      <c r="H11" s="54"/>
      <c r="I11" s="31"/>
      <c r="J11" s="32">
        <v>0</v>
      </c>
      <c r="K11" s="70"/>
    </row>
    <row r="12" spans="1:11" ht="15.75">
      <c r="A12" s="30"/>
      <c r="B12" s="53"/>
      <c r="C12" s="53"/>
      <c r="D12" s="53"/>
      <c r="E12" s="53"/>
      <c r="F12" s="53"/>
      <c r="G12" s="54"/>
      <c r="H12" s="54"/>
      <c r="I12" s="31"/>
      <c r="J12" s="32">
        <v>0</v>
      </c>
      <c r="K12" s="70"/>
    </row>
    <row r="13" spans="1:11" ht="15.75">
      <c r="A13" s="30"/>
      <c r="B13" s="53"/>
      <c r="C13" s="53"/>
      <c r="D13" s="53"/>
      <c r="E13" s="53"/>
      <c r="F13" s="53"/>
      <c r="G13" s="54"/>
      <c r="H13" s="54"/>
      <c r="I13" s="31"/>
      <c r="J13" s="32">
        <v>0</v>
      </c>
      <c r="K13" s="70"/>
    </row>
    <row r="14" spans="1:11" ht="15.75">
      <c r="A14" s="30"/>
      <c r="B14" s="53"/>
      <c r="C14" s="53"/>
      <c r="D14" s="53"/>
      <c r="E14" s="53"/>
      <c r="F14" s="53"/>
      <c r="G14" s="54"/>
      <c r="H14" s="54"/>
      <c r="I14" s="31"/>
      <c r="J14" s="32">
        <v>0</v>
      </c>
      <c r="K14" s="70"/>
    </row>
    <row r="15" spans="1:11" ht="15.75">
      <c r="A15" s="30"/>
      <c r="B15" s="53"/>
      <c r="C15" s="53"/>
      <c r="D15" s="53"/>
      <c r="E15" s="53"/>
      <c r="F15" s="53"/>
      <c r="G15" s="54"/>
      <c r="H15" s="54"/>
      <c r="I15" s="31"/>
      <c r="J15" s="32">
        <v>0</v>
      </c>
      <c r="K15" s="70"/>
    </row>
    <row r="16" spans="1:11" ht="15.75">
      <c r="A16" s="30"/>
      <c r="B16" s="53"/>
      <c r="C16" s="53"/>
      <c r="D16" s="53"/>
      <c r="E16" s="53"/>
      <c r="F16" s="53"/>
      <c r="G16" s="54"/>
      <c r="H16" s="54"/>
      <c r="I16" s="31"/>
      <c r="J16" s="32">
        <v>0</v>
      </c>
      <c r="K16" s="70"/>
    </row>
    <row r="17" spans="1:11" ht="15.75">
      <c r="A17" s="30"/>
      <c r="B17" s="53"/>
      <c r="C17" s="53"/>
      <c r="D17" s="53"/>
      <c r="E17" s="53"/>
      <c r="F17" s="53"/>
      <c r="G17" s="54"/>
      <c r="H17" s="54"/>
      <c r="I17" s="31"/>
      <c r="J17" s="32">
        <v>0</v>
      </c>
      <c r="K17" s="70"/>
    </row>
    <row r="18" spans="1:11" ht="15.75">
      <c r="A18" s="30"/>
      <c r="B18" s="53"/>
      <c r="C18" s="53"/>
      <c r="D18" s="53"/>
      <c r="E18" s="53"/>
      <c r="F18" s="53"/>
      <c r="G18" s="54"/>
      <c r="H18" s="54"/>
      <c r="I18" s="31"/>
      <c r="J18" s="32">
        <v>0</v>
      </c>
      <c r="K18" s="70"/>
    </row>
    <row r="19" spans="1:11" ht="15.75">
      <c r="A19" s="30"/>
      <c r="B19" s="53"/>
      <c r="C19" s="53"/>
      <c r="D19" s="53"/>
      <c r="E19" s="53"/>
      <c r="F19" s="53"/>
      <c r="G19" s="54"/>
      <c r="H19" s="54"/>
      <c r="I19" s="31"/>
      <c r="J19" s="32">
        <v>0</v>
      </c>
      <c r="K19" s="70"/>
    </row>
    <row r="20" spans="1:11" ht="15.75">
      <c r="A20" s="30"/>
      <c r="B20" s="53"/>
      <c r="C20" s="53"/>
      <c r="D20" s="53"/>
      <c r="E20" s="53"/>
      <c r="F20" s="53"/>
      <c r="G20" s="54"/>
      <c r="H20" s="54"/>
      <c r="I20" s="31"/>
      <c r="J20" s="32">
        <v>0</v>
      </c>
      <c r="K20" s="70"/>
    </row>
    <row r="21" spans="1:11" ht="15.75">
      <c r="A21" s="30"/>
      <c r="B21" s="53"/>
      <c r="C21" s="53"/>
      <c r="D21" s="53"/>
      <c r="E21" s="53"/>
      <c r="F21" s="53"/>
      <c r="G21" s="54"/>
      <c r="H21" s="54"/>
      <c r="I21" s="31"/>
      <c r="J21" s="32">
        <v>0</v>
      </c>
      <c r="K21" s="70"/>
    </row>
    <row r="22" spans="1:11" ht="15.75">
      <c r="A22" s="30"/>
      <c r="B22" s="53"/>
      <c r="C22" s="53"/>
      <c r="D22" s="53"/>
      <c r="E22" s="53"/>
      <c r="F22" s="53"/>
      <c r="G22" s="54"/>
      <c r="H22" s="54"/>
      <c r="I22" s="31"/>
      <c r="J22" s="32">
        <v>0</v>
      </c>
      <c r="K22" s="70"/>
    </row>
    <row r="23" spans="1:11" ht="15.75">
      <c r="A23" s="30"/>
      <c r="B23" s="53"/>
      <c r="C23" s="53"/>
      <c r="D23" s="53"/>
      <c r="E23" s="53"/>
      <c r="F23" s="53"/>
      <c r="G23" s="54"/>
      <c r="H23" s="54"/>
      <c r="I23" s="31"/>
      <c r="J23" s="32">
        <v>0</v>
      </c>
      <c r="K23" s="70"/>
    </row>
    <row r="24" spans="1:11" ht="15.75">
      <c r="A24" s="30"/>
      <c r="B24" s="53"/>
      <c r="C24" s="53"/>
      <c r="D24" s="53"/>
      <c r="E24" s="53"/>
      <c r="F24" s="53"/>
      <c r="G24" s="54"/>
      <c r="H24" s="54"/>
      <c r="I24" s="31"/>
      <c r="J24" s="32">
        <v>0</v>
      </c>
      <c r="K24" s="70"/>
    </row>
    <row r="25" spans="1:11" ht="15.75">
      <c r="A25" s="30"/>
      <c r="B25" s="53"/>
      <c r="C25" s="53"/>
      <c r="D25" s="53"/>
      <c r="E25" s="53"/>
      <c r="F25" s="53"/>
      <c r="G25" s="54"/>
      <c r="H25" s="54"/>
      <c r="I25" s="31"/>
      <c r="J25" s="32">
        <v>0</v>
      </c>
      <c r="K25" s="70"/>
    </row>
    <row r="26" spans="1:11" ht="15.75">
      <c r="A26" s="30"/>
      <c r="B26" s="53"/>
      <c r="C26" s="53"/>
      <c r="D26" s="53"/>
      <c r="E26" s="53"/>
      <c r="F26" s="53"/>
      <c r="G26" s="54"/>
      <c r="H26" s="54"/>
      <c r="I26" s="31"/>
      <c r="J26" s="32">
        <v>0</v>
      </c>
      <c r="K26" s="70"/>
    </row>
    <row r="27" spans="1:11" ht="15.75">
      <c r="A27" s="30"/>
      <c r="B27" s="53"/>
      <c r="C27" s="53"/>
      <c r="D27" s="53"/>
      <c r="E27" s="53"/>
      <c r="F27" s="53"/>
      <c r="G27" s="54"/>
      <c r="H27" s="54"/>
      <c r="I27" s="31"/>
      <c r="J27" s="32">
        <v>0</v>
      </c>
      <c r="K27" s="70"/>
    </row>
    <row r="28" spans="1:11" ht="15.75">
      <c r="A28" s="30"/>
      <c r="B28" s="53"/>
      <c r="C28" s="53"/>
      <c r="D28" s="53"/>
      <c r="E28" s="53"/>
      <c r="F28" s="53"/>
      <c r="G28" s="54"/>
      <c r="H28" s="54"/>
      <c r="I28" s="31"/>
      <c r="J28" s="32">
        <v>0</v>
      </c>
      <c r="K28" s="70"/>
    </row>
    <row r="29" spans="1:11" ht="15.75">
      <c r="A29" s="30"/>
      <c r="B29" s="53"/>
      <c r="C29" s="53"/>
      <c r="D29" s="53"/>
      <c r="E29" s="53"/>
      <c r="F29" s="53"/>
      <c r="G29" s="54"/>
      <c r="H29" s="54"/>
      <c r="I29" s="31"/>
      <c r="J29" s="32">
        <v>0</v>
      </c>
      <c r="K29" s="70"/>
    </row>
    <row r="30" spans="1:11" ht="16.5" thickBot="1">
      <c r="A30" s="38"/>
      <c r="B30" s="71"/>
      <c r="C30" s="71"/>
      <c r="D30" s="71"/>
      <c r="E30" s="71"/>
      <c r="F30" s="71"/>
      <c r="G30" s="73" t="s">
        <v>8</v>
      </c>
      <c r="H30" s="73"/>
      <c r="I30" s="73"/>
      <c r="J30" s="91">
        <f>SUM(J10:J29)</f>
        <v>0</v>
      </c>
      <c r="K30" s="75"/>
    </row>
    <row r="31" spans="1:11">
      <c r="A31" s="77" t="s">
        <v>76</v>
      </c>
      <c r="B31" s="77"/>
    </row>
  </sheetData>
  <mergeCells count="5">
    <mergeCell ref="A8:K8"/>
    <mergeCell ref="A1:K1"/>
    <mergeCell ref="A2:K2"/>
    <mergeCell ref="A3:K3"/>
    <mergeCell ref="A7:K7"/>
  </mergeCells>
  <phoneticPr fontId="13" type="noConversion"/>
  <pageMargins left="0" right="0" top="0.47" bottom="0.39" header="0.5" footer="0.5"/>
  <pageSetup orientation="landscape" r:id="rId1"/>
  <headerFooter alignWithMargins="0">
    <oddFooter>&amp;C&amp;D&amp;R&amp;6&amp;F
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1"/>
  <sheetViews>
    <sheetView zoomScaleNormal="100" workbookViewId="0">
      <selection activeCell="M31" sqref="M30:M31"/>
    </sheetView>
  </sheetViews>
  <sheetFormatPr defaultRowHeight="12.75"/>
  <cols>
    <col min="1" max="1" width="8.7109375" customWidth="1"/>
    <col min="2" max="2" width="13.28515625" customWidth="1"/>
    <col min="3" max="3" width="8.7109375" customWidth="1"/>
    <col min="4" max="4" width="13.28515625" customWidth="1"/>
    <col min="5" max="5" width="8.7109375" customWidth="1"/>
    <col min="6" max="6" width="13.28515625" customWidth="1"/>
    <col min="7" max="7" width="8.7109375" customWidth="1"/>
    <col min="8" max="8" width="13.28515625" customWidth="1"/>
    <col min="9" max="9" width="0.28515625" customWidth="1"/>
    <col min="10" max="10" width="11.28515625" bestFit="1" customWidth="1"/>
    <col min="11" max="11" width="35.85546875" customWidth="1"/>
  </cols>
  <sheetData>
    <row r="1" spans="1:11" ht="25.5">
      <c r="A1" s="132" t="str">
        <f>+'Tuition &amp; Fees'!A1</f>
        <v>Meharry Medical College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20.25">
      <c r="A2" s="131" t="str">
        <f>+'Tuition &amp; Fees'!A2</f>
        <v>Unrestricted Revenue Budget Summary by Type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ht="20.25">
      <c r="A3" s="131" t="str">
        <f>+'Tuition &amp; Fees'!A3</f>
        <v>FY2024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>
      <c r="A4" s="27"/>
      <c r="B4" s="27"/>
      <c r="C4" s="27"/>
      <c r="D4" s="27"/>
      <c r="F4" s="28"/>
    </row>
    <row r="5" spans="1:11" s="12" customFormat="1" ht="15.75">
      <c r="A5" s="100" t="s">
        <v>69</v>
      </c>
      <c r="B5" s="101" t="str">
        <f>+'Unres. Summary'!C5</f>
        <v>School of Medicine</v>
      </c>
      <c r="C5" s="99"/>
      <c r="D5" s="99"/>
      <c r="F5" s="99"/>
      <c r="G5" s="100" t="s">
        <v>70</v>
      </c>
      <c r="H5" s="99" t="str">
        <f>+'Unres. Summary'!H5:J5</f>
        <v>Psychiatry</v>
      </c>
    </row>
    <row r="6" spans="1:11" ht="21" customHeight="1" thickBot="1">
      <c r="A6" s="27"/>
      <c r="B6" s="27"/>
      <c r="C6" s="27"/>
      <c r="D6" s="27"/>
      <c r="F6" s="29"/>
    </row>
    <row r="7" spans="1:11" ht="18" customHeight="1">
      <c r="A7" s="147" t="s">
        <v>79</v>
      </c>
      <c r="B7" s="148"/>
      <c r="C7" s="148"/>
      <c r="D7" s="148"/>
      <c r="E7" s="148"/>
      <c r="F7" s="148"/>
      <c r="G7" s="148"/>
      <c r="H7" s="148"/>
      <c r="I7" s="148"/>
      <c r="J7" s="148"/>
      <c r="K7" s="149"/>
    </row>
    <row r="8" spans="1:11">
      <c r="A8" s="144" t="s">
        <v>72</v>
      </c>
      <c r="B8" s="145"/>
      <c r="C8" s="145"/>
      <c r="D8" s="145"/>
      <c r="E8" s="145"/>
      <c r="F8" s="145"/>
      <c r="G8" s="145"/>
      <c r="H8" s="145"/>
      <c r="I8" s="145"/>
      <c r="J8" s="145"/>
      <c r="K8" s="146"/>
    </row>
    <row r="9" spans="1:11" ht="31.5">
      <c r="A9" s="67" t="s">
        <v>33</v>
      </c>
      <c r="B9" s="31" t="s">
        <v>34</v>
      </c>
      <c r="C9" s="31" t="s">
        <v>35</v>
      </c>
      <c r="D9" s="31" t="s">
        <v>36</v>
      </c>
      <c r="E9" s="31" t="s">
        <v>37</v>
      </c>
      <c r="F9" s="31" t="s">
        <v>38</v>
      </c>
      <c r="G9" s="31" t="s">
        <v>73</v>
      </c>
      <c r="H9" s="31" t="s">
        <v>40</v>
      </c>
      <c r="I9" s="31"/>
      <c r="J9" s="31" t="s">
        <v>74</v>
      </c>
      <c r="K9" s="37" t="s">
        <v>75</v>
      </c>
    </row>
    <row r="10" spans="1:11" ht="15.75">
      <c r="A10" s="30"/>
      <c r="B10" s="53"/>
      <c r="C10" s="53"/>
      <c r="D10" s="53"/>
      <c r="E10" s="53"/>
      <c r="F10" s="53"/>
      <c r="G10" s="53"/>
      <c r="H10" s="54"/>
      <c r="I10" s="31"/>
      <c r="J10" s="106">
        <v>0</v>
      </c>
      <c r="K10" s="70"/>
    </row>
    <row r="11" spans="1:11" ht="15.75">
      <c r="A11" s="30"/>
      <c r="B11" s="53"/>
      <c r="C11" s="53"/>
      <c r="D11" s="53"/>
      <c r="E11" s="53"/>
      <c r="F11" s="53"/>
      <c r="G11" s="54"/>
      <c r="H11" s="54"/>
      <c r="I11" s="31"/>
      <c r="J11" s="106">
        <v>0</v>
      </c>
      <c r="K11" s="70"/>
    </row>
    <row r="12" spans="1:11" ht="15.75">
      <c r="A12" s="30"/>
      <c r="B12" s="53"/>
      <c r="C12" s="53"/>
      <c r="D12" s="53"/>
      <c r="E12" s="53"/>
      <c r="F12" s="53"/>
      <c r="G12" s="54"/>
      <c r="H12" s="54"/>
      <c r="I12" s="31"/>
      <c r="J12" s="32">
        <v>0</v>
      </c>
      <c r="K12" s="70"/>
    </row>
    <row r="13" spans="1:11" ht="15.75">
      <c r="A13" s="30"/>
      <c r="B13" s="53"/>
      <c r="C13" s="53"/>
      <c r="D13" s="53"/>
      <c r="E13" s="53"/>
      <c r="F13" s="53"/>
      <c r="G13" s="54"/>
      <c r="H13" s="54"/>
      <c r="I13" s="31"/>
      <c r="J13" s="32">
        <v>0</v>
      </c>
      <c r="K13" s="70"/>
    </row>
    <row r="14" spans="1:11" ht="15.75">
      <c r="A14" s="30"/>
      <c r="B14" s="53"/>
      <c r="C14" s="53"/>
      <c r="D14" s="53"/>
      <c r="E14" s="53"/>
      <c r="F14" s="53"/>
      <c r="G14" s="54"/>
      <c r="H14" s="54"/>
      <c r="I14" s="31"/>
      <c r="J14" s="32">
        <v>0</v>
      </c>
      <c r="K14" s="70"/>
    </row>
    <row r="15" spans="1:11" ht="15.75">
      <c r="A15" s="30"/>
      <c r="B15" s="53"/>
      <c r="C15" s="53"/>
      <c r="D15" s="53"/>
      <c r="E15" s="53"/>
      <c r="F15" s="53"/>
      <c r="G15" s="54"/>
      <c r="H15" s="54"/>
      <c r="I15" s="31"/>
      <c r="J15" s="32">
        <v>0</v>
      </c>
      <c r="K15" s="70"/>
    </row>
    <row r="16" spans="1:11" ht="15.75">
      <c r="A16" s="30"/>
      <c r="B16" s="53"/>
      <c r="C16" s="53"/>
      <c r="D16" s="53"/>
      <c r="E16" s="53"/>
      <c r="F16" s="53"/>
      <c r="G16" s="54"/>
      <c r="H16" s="54"/>
      <c r="I16" s="31"/>
      <c r="J16" s="32">
        <v>0</v>
      </c>
      <c r="K16" s="70"/>
    </row>
    <row r="17" spans="1:11" ht="15.75">
      <c r="A17" s="30"/>
      <c r="B17" s="53"/>
      <c r="C17" s="53"/>
      <c r="D17" s="53"/>
      <c r="E17" s="53"/>
      <c r="F17" s="53"/>
      <c r="G17" s="54"/>
      <c r="H17" s="54"/>
      <c r="I17" s="31"/>
      <c r="J17" s="32">
        <v>0</v>
      </c>
      <c r="K17" s="70"/>
    </row>
    <row r="18" spans="1:11" ht="15.75">
      <c r="A18" s="30"/>
      <c r="B18" s="53"/>
      <c r="C18" s="53"/>
      <c r="D18" s="53"/>
      <c r="E18" s="53"/>
      <c r="F18" s="53"/>
      <c r="G18" s="54"/>
      <c r="H18" s="54"/>
      <c r="I18" s="31"/>
      <c r="J18" s="32">
        <v>0</v>
      </c>
      <c r="K18" s="70"/>
    </row>
    <row r="19" spans="1:11" ht="15.75">
      <c r="A19" s="30"/>
      <c r="B19" s="53"/>
      <c r="C19" s="53"/>
      <c r="D19" s="53"/>
      <c r="E19" s="53"/>
      <c r="F19" s="53"/>
      <c r="G19" s="54"/>
      <c r="H19" s="54"/>
      <c r="I19" s="31"/>
      <c r="J19" s="32">
        <v>0</v>
      </c>
      <c r="K19" s="70"/>
    </row>
    <row r="20" spans="1:11" ht="15.75">
      <c r="A20" s="30"/>
      <c r="B20" s="53"/>
      <c r="C20" s="53"/>
      <c r="D20" s="53"/>
      <c r="E20" s="53"/>
      <c r="F20" s="53"/>
      <c r="G20" s="54"/>
      <c r="H20" s="54"/>
      <c r="I20" s="31"/>
      <c r="J20" s="32">
        <v>0</v>
      </c>
      <c r="K20" s="70"/>
    </row>
    <row r="21" spans="1:11" ht="15.75">
      <c r="A21" s="30"/>
      <c r="B21" s="53"/>
      <c r="C21" s="53"/>
      <c r="D21" s="53"/>
      <c r="E21" s="53"/>
      <c r="F21" s="53"/>
      <c r="G21" s="54"/>
      <c r="H21" s="54"/>
      <c r="I21" s="31"/>
      <c r="J21" s="32">
        <v>0</v>
      </c>
      <c r="K21" s="70"/>
    </row>
    <row r="22" spans="1:11" ht="15.75">
      <c r="A22" s="30"/>
      <c r="B22" s="53"/>
      <c r="C22" s="53"/>
      <c r="D22" s="53"/>
      <c r="E22" s="53"/>
      <c r="F22" s="53"/>
      <c r="G22" s="54"/>
      <c r="H22" s="54"/>
      <c r="I22" s="31"/>
      <c r="J22" s="32">
        <v>0</v>
      </c>
      <c r="K22" s="70"/>
    </row>
    <row r="23" spans="1:11" ht="15.75">
      <c r="A23" s="30"/>
      <c r="B23" s="53"/>
      <c r="C23" s="53"/>
      <c r="D23" s="53"/>
      <c r="E23" s="53"/>
      <c r="F23" s="53"/>
      <c r="G23" s="54"/>
      <c r="H23" s="54"/>
      <c r="I23" s="31"/>
      <c r="J23" s="32">
        <v>0</v>
      </c>
      <c r="K23" s="70"/>
    </row>
    <row r="24" spans="1:11" ht="15.75">
      <c r="A24" s="30"/>
      <c r="B24" s="53"/>
      <c r="C24" s="53"/>
      <c r="D24" s="53"/>
      <c r="E24" s="53"/>
      <c r="F24" s="53"/>
      <c r="G24" s="54"/>
      <c r="H24" s="54"/>
      <c r="I24" s="31"/>
      <c r="J24" s="32">
        <v>0</v>
      </c>
      <c r="K24" s="70"/>
    </row>
    <row r="25" spans="1:11" ht="15.75">
      <c r="A25" s="30"/>
      <c r="B25" s="53"/>
      <c r="C25" s="53"/>
      <c r="D25" s="53"/>
      <c r="E25" s="53"/>
      <c r="F25" s="53"/>
      <c r="G25" s="54"/>
      <c r="H25" s="54"/>
      <c r="I25" s="31"/>
      <c r="J25" s="32">
        <v>0</v>
      </c>
      <c r="K25" s="70"/>
    </row>
    <row r="26" spans="1:11" ht="15.75">
      <c r="A26" s="30"/>
      <c r="B26" s="53"/>
      <c r="C26" s="53"/>
      <c r="D26" s="53"/>
      <c r="E26" s="53"/>
      <c r="F26" s="53"/>
      <c r="G26" s="54"/>
      <c r="H26" s="54"/>
      <c r="I26" s="31"/>
      <c r="J26" s="32">
        <v>0</v>
      </c>
      <c r="K26" s="70"/>
    </row>
    <row r="27" spans="1:11" ht="15.75">
      <c r="A27" s="30"/>
      <c r="B27" s="53"/>
      <c r="C27" s="53"/>
      <c r="D27" s="53"/>
      <c r="E27" s="53"/>
      <c r="F27" s="53"/>
      <c r="G27" s="54"/>
      <c r="H27" s="54"/>
      <c r="I27" s="31"/>
      <c r="J27" s="32">
        <v>0</v>
      </c>
      <c r="K27" s="70"/>
    </row>
    <row r="28" spans="1:11" ht="15.75">
      <c r="A28" s="30"/>
      <c r="B28" s="53"/>
      <c r="C28" s="53"/>
      <c r="D28" s="53"/>
      <c r="E28" s="53"/>
      <c r="F28" s="53"/>
      <c r="G28" s="54"/>
      <c r="H28" s="54"/>
      <c r="I28" s="31"/>
      <c r="J28" s="32">
        <v>0</v>
      </c>
      <c r="K28" s="70"/>
    </row>
    <row r="29" spans="1:11" ht="15.75">
      <c r="A29" s="30"/>
      <c r="B29" s="53"/>
      <c r="C29" s="53"/>
      <c r="D29" s="53"/>
      <c r="E29" s="53"/>
      <c r="F29" s="53"/>
      <c r="G29" s="54"/>
      <c r="H29" s="54"/>
      <c r="I29" s="31"/>
      <c r="J29" s="32">
        <v>0</v>
      </c>
      <c r="K29" s="70"/>
    </row>
    <row r="30" spans="1:11" ht="16.5" thickBot="1">
      <c r="A30" s="38"/>
      <c r="B30" s="71"/>
      <c r="C30" s="71"/>
      <c r="D30" s="71"/>
      <c r="E30" s="71"/>
      <c r="F30" s="71"/>
      <c r="G30" s="73" t="s">
        <v>8</v>
      </c>
      <c r="H30" s="73"/>
      <c r="I30" s="73"/>
      <c r="J30" s="91">
        <f>SUM(J10:J29)</f>
        <v>0</v>
      </c>
      <c r="K30" s="75"/>
    </row>
    <row r="31" spans="1:11">
      <c r="A31" s="77" t="s">
        <v>76</v>
      </c>
      <c r="B31" s="77"/>
    </row>
  </sheetData>
  <mergeCells count="5">
    <mergeCell ref="A7:K7"/>
    <mergeCell ref="A8:K8"/>
    <mergeCell ref="A1:K1"/>
    <mergeCell ref="A2:K2"/>
    <mergeCell ref="A3:K3"/>
  </mergeCells>
  <phoneticPr fontId="13" type="noConversion"/>
  <pageMargins left="0" right="0" top="0.54" bottom="0.7" header="0.5" footer="0.5"/>
  <pageSetup orientation="landscape" r:id="rId1"/>
  <headerFooter alignWithMargins="0">
    <oddFooter>&amp;C&amp;D&amp;R&amp;6&amp;F
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2"/>
  <sheetViews>
    <sheetView zoomScaleNormal="100" workbookViewId="0">
      <selection activeCell="J35" sqref="J35"/>
    </sheetView>
  </sheetViews>
  <sheetFormatPr defaultRowHeight="12.75"/>
  <cols>
    <col min="1" max="1" width="8.7109375" customWidth="1"/>
    <col min="2" max="2" width="13.28515625" customWidth="1"/>
    <col min="3" max="3" width="8.7109375" customWidth="1"/>
    <col min="4" max="4" width="13.28515625" customWidth="1"/>
    <col min="5" max="5" width="8.7109375" customWidth="1"/>
    <col min="6" max="6" width="13.28515625" customWidth="1"/>
    <col min="7" max="7" width="8.7109375" customWidth="1"/>
    <col min="8" max="8" width="13.28515625" customWidth="1"/>
    <col min="9" max="9" width="0.28515625" customWidth="1"/>
    <col min="10" max="10" width="10.42578125" customWidth="1"/>
    <col min="11" max="11" width="35.42578125" customWidth="1"/>
  </cols>
  <sheetData>
    <row r="1" spans="1:11" ht="25.5">
      <c r="A1" s="132" t="str">
        <f>+'Tuition &amp; Fees'!A1</f>
        <v>Meharry Medical College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20.25">
      <c r="A2" s="131" t="str">
        <f>+'Tuition &amp; Fees'!A2</f>
        <v>Unrestricted Revenue Budget Summary by Type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ht="20.25">
      <c r="A3" s="131" t="str">
        <f>+'Tuition &amp; Fees'!A3</f>
        <v>FY2024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>
      <c r="A4" s="27"/>
      <c r="B4" s="27"/>
      <c r="C4" s="27"/>
      <c r="D4" s="27"/>
      <c r="F4" s="28"/>
    </row>
    <row r="5" spans="1:11" s="12" customFormat="1" ht="15.75">
      <c r="A5" s="100" t="s">
        <v>69</v>
      </c>
      <c r="B5" s="99" t="str">
        <f>+'Unres. Summary'!C5</f>
        <v>School of Medicine</v>
      </c>
      <c r="C5" s="99"/>
      <c r="D5" s="99"/>
      <c r="F5" s="99"/>
      <c r="H5" s="100" t="s">
        <v>70</v>
      </c>
      <c r="J5" s="99" t="str">
        <f>+'Unres. Summary'!H5</f>
        <v>Psychiatry</v>
      </c>
    </row>
    <row r="6" spans="1:11" ht="21" customHeight="1" thickBot="1">
      <c r="A6" s="27"/>
      <c r="B6" s="27"/>
      <c r="C6" s="27"/>
      <c r="D6" s="27"/>
      <c r="F6" s="29"/>
    </row>
    <row r="7" spans="1:11" ht="18" customHeight="1">
      <c r="A7" s="147" t="s">
        <v>80</v>
      </c>
      <c r="B7" s="148"/>
      <c r="C7" s="148"/>
      <c r="D7" s="148"/>
      <c r="E7" s="148"/>
      <c r="F7" s="148"/>
      <c r="G7" s="148"/>
      <c r="H7" s="148"/>
      <c r="I7" s="148"/>
      <c r="J7" s="148"/>
      <c r="K7" s="149"/>
    </row>
    <row r="8" spans="1:11" ht="31.5">
      <c r="A8" s="67" t="s">
        <v>33</v>
      </c>
      <c r="B8" s="31" t="s">
        <v>34</v>
      </c>
      <c r="C8" s="31" t="s">
        <v>35</v>
      </c>
      <c r="D8" s="31" t="s">
        <v>36</v>
      </c>
      <c r="E8" s="31" t="s">
        <v>37</v>
      </c>
      <c r="F8" s="31" t="s">
        <v>38</v>
      </c>
      <c r="G8" s="31" t="s">
        <v>73</v>
      </c>
      <c r="H8" s="31" t="s">
        <v>40</v>
      </c>
      <c r="I8" s="31"/>
      <c r="J8" s="31" t="s">
        <v>74</v>
      </c>
      <c r="K8" s="37" t="s">
        <v>46</v>
      </c>
    </row>
    <row r="9" spans="1:11" ht="15.75">
      <c r="A9" s="30" t="s">
        <v>8</v>
      </c>
      <c r="B9" s="53"/>
      <c r="C9" s="53" t="s">
        <v>8</v>
      </c>
      <c r="D9" s="53"/>
      <c r="E9" s="53" t="s">
        <v>8</v>
      </c>
      <c r="F9" s="53"/>
      <c r="G9" s="53" t="s">
        <v>8</v>
      </c>
      <c r="H9" s="54"/>
      <c r="I9" s="31"/>
      <c r="J9" s="32">
        <v>0</v>
      </c>
      <c r="K9" s="70"/>
    </row>
    <row r="10" spans="1:11" ht="15.75">
      <c r="A10" s="30"/>
      <c r="B10" s="53"/>
      <c r="C10" s="53"/>
      <c r="D10" s="53"/>
      <c r="E10" s="53"/>
      <c r="F10" s="53"/>
      <c r="G10" s="54"/>
      <c r="H10" s="54"/>
      <c r="I10" s="31"/>
      <c r="J10" s="32">
        <v>0</v>
      </c>
      <c r="K10" s="70"/>
    </row>
    <row r="11" spans="1:11" ht="15.75">
      <c r="A11" s="30"/>
      <c r="B11" s="53"/>
      <c r="C11" s="53"/>
      <c r="D11" s="53"/>
      <c r="E11" s="53"/>
      <c r="F11" s="53"/>
      <c r="G11" s="54"/>
      <c r="H11" s="54"/>
      <c r="I11" s="31"/>
      <c r="J11" s="32">
        <v>0</v>
      </c>
      <c r="K11" s="70"/>
    </row>
    <row r="12" spans="1:11" ht="15.75">
      <c r="A12" s="30"/>
      <c r="B12" s="53"/>
      <c r="C12" s="53"/>
      <c r="D12" s="53"/>
      <c r="E12" s="53"/>
      <c r="F12" s="53"/>
      <c r="G12" s="54"/>
      <c r="H12" s="54"/>
      <c r="I12" s="31"/>
      <c r="J12" s="32">
        <v>0</v>
      </c>
      <c r="K12" s="70"/>
    </row>
    <row r="13" spans="1:11" ht="15.75">
      <c r="A13" s="30"/>
      <c r="B13" s="53"/>
      <c r="C13" s="53"/>
      <c r="D13" s="53"/>
      <c r="E13" s="53"/>
      <c r="F13" s="53"/>
      <c r="G13" s="54"/>
      <c r="H13" s="54"/>
      <c r="I13" s="31"/>
      <c r="J13" s="32">
        <v>0</v>
      </c>
      <c r="K13" s="70"/>
    </row>
    <row r="14" spans="1:11" ht="15.75">
      <c r="A14" s="30"/>
      <c r="B14" s="53"/>
      <c r="C14" s="53"/>
      <c r="D14" s="53"/>
      <c r="E14" s="53"/>
      <c r="F14" s="53"/>
      <c r="G14" s="54"/>
      <c r="H14" s="54"/>
      <c r="I14" s="31"/>
      <c r="J14" s="32">
        <v>0</v>
      </c>
      <c r="K14" s="70"/>
    </row>
    <row r="15" spans="1:11" ht="15.75">
      <c r="A15" s="30"/>
      <c r="B15" s="53"/>
      <c r="C15" s="53"/>
      <c r="D15" s="53"/>
      <c r="E15" s="53"/>
      <c r="F15" s="53"/>
      <c r="G15" s="54"/>
      <c r="H15" s="54"/>
      <c r="I15" s="31"/>
      <c r="J15" s="32">
        <v>0</v>
      </c>
      <c r="K15" s="70"/>
    </row>
    <row r="16" spans="1:11" ht="15.75">
      <c r="A16" s="30"/>
      <c r="B16" s="53"/>
      <c r="C16" s="53"/>
      <c r="D16" s="53"/>
      <c r="E16" s="53"/>
      <c r="F16" s="53"/>
      <c r="G16" s="54"/>
      <c r="H16" s="54"/>
      <c r="I16" s="31"/>
      <c r="J16" s="32">
        <v>0</v>
      </c>
      <c r="K16" s="70"/>
    </row>
    <row r="17" spans="1:11" ht="15.75">
      <c r="A17" s="30"/>
      <c r="B17" s="53"/>
      <c r="C17" s="53"/>
      <c r="D17" s="53"/>
      <c r="E17" s="53"/>
      <c r="F17" s="53"/>
      <c r="G17" s="54"/>
      <c r="H17" s="54"/>
      <c r="I17" s="31"/>
      <c r="J17" s="32">
        <v>0</v>
      </c>
      <c r="K17" s="70"/>
    </row>
    <row r="18" spans="1:11" ht="15.75">
      <c r="A18" s="30"/>
      <c r="B18" s="53"/>
      <c r="C18" s="53"/>
      <c r="D18" s="53"/>
      <c r="E18" s="53"/>
      <c r="F18" s="53"/>
      <c r="G18" s="54"/>
      <c r="H18" s="54"/>
      <c r="I18" s="31"/>
      <c r="J18" s="32">
        <v>0</v>
      </c>
      <c r="K18" s="70"/>
    </row>
    <row r="19" spans="1:11" ht="15.75">
      <c r="A19" s="30"/>
      <c r="B19" s="53"/>
      <c r="C19" s="53"/>
      <c r="D19" s="53"/>
      <c r="E19" s="53"/>
      <c r="F19" s="53"/>
      <c r="G19" s="54"/>
      <c r="H19" s="54"/>
      <c r="I19" s="31"/>
      <c r="J19" s="32">
        <v>0</v>
      </c>
      <c r="K19" s="70"/>
    </row>
    <row r="20" spans="1:11" ht="15.75">
      <c r="A20" s="30"/>
      <c r="B20" s="53"/>
      <c r="C20" s="53"/>
      <c r="D20" s="53"/>
      <c r="E20" s="53"/>
      <c r="F20" s="53"/>
      <c r="G20" s="54"/>
      <c r="H20" s="54"/>
      <c r="I20" s="31"/>
      <c r="J20" s="32">
        <v>0</v>
      </c>
      <c r="K20" s="70"/>
    </row>
    <row r="21" spans="1:11" ht="15.75">
      <c r="A21" s="30"/>
      <c r="B21" s="53"/>
      <c r="C21" s="53"/>
      <c r="D21" s="53"/>
      <c r="E21" s="53"/>
      <c r="F21" s="53"/>
      <c r="G21" s="54"/>
      <c r="H21" s="54"/>
      <c r="I21" s="31"/>
      <c r="J21" s="32">
        <v>0</v>
      </c>
      <c r="K21" s="70"/>
    </row>
    <row r="22" spans="1:11" ht="15.75">
      <c r="A22" s="30"/>
      <c r="B22" s="53"/>
      <c r="C22" s="53"/>
      <c r="D22" s="53"/>
      <c r="E22" s="53"/>
      <c r="F22" s="53"/>
      <c r="G22" s="54"/>
      <c r="H22" s="54"/>
      <c r="I22" s="31"/>
      <c r="J22" s="32">
        <v>0</v>
      </c>
      <c r="K22" s="70"/>
    </row>
    <row r="23" spans="1:11" ht="15.75">
      <c r="A23" s="30"/>
      <c r="B23" s="53"/>
      <c r="C23" s="53"/>
      <c r="D23" s="53"/>
      <c r="E23" s="53"/>
      <c r="F23" s="53"/>
      <c r="G23" s="54"/>
      <c r="H23" s="54"/>
      <c r="I23" s="31"/>
      <c r="J23" s="32">
        <v>0</v>
      </c>
      <c r="K23" s="70"/>
    </row>
    <row r="24" spans="1:11" ht="15.75">
      <c r="A24" s="30"/>
      <c r="B24" s="53"/>
      <c r="C24" s="53"/>
      <c r="D24" s="53"/>
      <c r="E24" s="53"/>
      <c r="F24" s="53"/>
      <c r="G24" s="54"/>
      <c r="H24" s="54"/>
      <c r="I24" s="31"/>
      <c r="J24" s="32">
        <v>0</v>
      </c>
      <c r="K24" s="70"/>
    </row>
    <row r="25" spans="1:11" ht="15.75">
      <c r="A25" s="30"/>
      <c r="B25" s="53"/>
      <c r="C25" s="53"/>
      <c r="D25" s="53"/>
      <c r="E25" s="53"/>
      <c r="F25" s="53"/>
      <c r="G25" s="54"/>
      <c r="H25" s="54"/>
      <c r="I25" s="31"/>
      <c r="J25" s="32">
        <v>0</v>
      </c>
      <c r="K25" s="70"/>
    </row>
    <row r="26" spans="1:11" ht="15.75">
      <c r="A26" s="30"/>
      <c r="B26" s="53"/>
      <c r="C26" s="53"/>
      <c r="D26" s="53"/>
      <c r="E26" s="53"/>
      <c r="F26" s="53"/>
      <c r="G26" s="54"/>
      <c r="H26" s="54"/>
      <c r="I26" s="31"/>
      <c r="J26" s="32">
        <v>0</v>
      </c>
      <c r="K26" s="70"/>
    </row>
    <row r="27" spans="1:11" ht="15.75">
      <c r="A27" s="30"/>
      <c r="B27" s="53"/>
      <c r="C27" s="53"/>
      <c r="D27" s="53"/>
      <c r="E27" s="53"/>
      <c r="F27" s="53"/>
      <c r="G27" s="54"/>
      <c r="H27" s="54"/>
      <c r="I27" s="31"/>
      <c r="J27" s="32">
        <v>0</v>
      </c>
      <c r="K27" s="70"/>
    </row>
    <row r="28" spans="1:11" ht="15.75">
      <c r="A28" s="30"/>
      <c r="B28" s="53"/>
      <c r="C28" s="53"/>
      <c r="D28" s="53"/>
      <c r="E28" s="53"/>
      <c r="F28" s="53"/>
      <c r="G28" s="54"/>
      <c r="H28" s="54"/>
      <c r="I28" s="31"/>
      <c r="J28" s="32">
        <v>0</v>
      </c>
      <c r="K28" s="70"/>
    </row>
    <row r="29" spans="1:11" ht="15.75">
      <c r="A29" s="30"/>
      <c r="B29" s="53"/>
      <c r="C29" s="53"/>
      <c r="D29" s="53"/>
      <c r="E29" s="53"/>
      <c r="F29" s="53"/>
      <c r="G29" s="54"/>
      <c r="H29" s="54"/>
      <c r="I29" s="31"/>
      <c r="J29" s="32">
        <v>0</v>
      </c>
      <c r="K29" s="70"/>
    </row>
    <row r="30" spans="1:11" ht="15.75">
      <c r="A30" s="30"/>
      <c r="B30" s="53"/>
      <c r="C30" s="53"/>
      <c r="D30" s="53"/>
      <c r="E30" s="53"/>
      <c r="F30" s="53"/>
      <c r="G30" s="54"/>
      <c r="H30" s="54"/>
      <c r="I30" s="31"/>
      <c r="J30" s="32">
        <v>0</v>
      </c>
      <c r="K30" s="70"/>
    </row>
    <row r="31" spans="1:11" ht="16.5" thickBot="1">
      <c r="A31" s="38"/>
      <c r="B31" s="71"/>
      <c r="C31" s="71"/>
      <c r="D31" s="71"/>
      <c r="E31" s="71"/>
      <c r="F31" s="71"/>
      <c r="G31" s="73" t="s">
        <v>8</v>
      </c>
      <c r="H31" s="73"/>
      <c r="I31" s="73"/>
      <c r="J31" s="91">
        <f>SUM(J9:J30)</f>
        <v>0</v>
      </c>
      <c r="K31" s="75"/>
    </row>
    <row r="32" spans="1:11">
      <c r="A32" s="77" t="s">
        <v>66</v>
      </c>
      <c r="B32" s="77"/>
    </row>
  </sheetData>
  <mergeCells count="4">
    <mergeCell ref="A1:K1"/>
    <mergeCell ref="A2:K2"/>
    <mergeCell ref="A3:K3"/>
    <mergeCell ref="A7:K7"/>
  </mergeCells>
  <phoneticPr fontId="13" type="noConversion"/>
  <pageMargins left="0" right="0" top="0.52" bottom="0.55000000000000004" header="0.5" footer="0.5"/>
  <pageSetup orientation="landscape" r:id="rId1"/>
  <headerFooter alignWithMargins="0">
    <oddFooter>&amp;C&amp;D&amp;R&amp;6&amp;F
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4"/>
  <sheetViews>
    <sheetView tabSelected="1" zoomScaleNormal="100" workbookViewId="0">
      <selection activeCell="O17" sqref="O17:P17"/>
    </sheetView>
  </sheetViews>
  <sheetFormatPr defaultRowHeight="12.75"/>
  <cols>
    <col min="1" max="1" width="8.7109375" customWidth="1"/>
    <col min="2" max="2" width="20" bestFit="1" customWidth="1"/>
    <col min="3" max="3" width="8.7109375" customWidth="1"/>
    <col min="4" max="4" width="16.28515625" bestFit="1" customWidth="1"/>
    <col min="5" max="5" width="8.7109375" customWidth="1"/>
    <col min="6" max="6" width="25.28515625" bestFit="1" customWidth="1"/>
    <col min="7" max="7" width="8.7109375" customWidth="1"/>
    <col min="8" max="8" width="15.42578125" bestFit="1" customWidth="1"/>
    <col min="9" max="9" width="0.28515625" customWidth="1"/>
    <col min="10" max="10" width="10.42578125" customWidth="1"/>
    <col min="11" max="11" width="35.42578125" customWidth="1"/>
  </cols>
  <sheetData>
    <row r="1" spans="1:11" ht="25.5">
      <c r="A1" s="132" t="str">
        <f>+'Tuition &amp; Fees'!A1</f>
        <v>Meharry Medical College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20.25">
      <c r="A2" s="131" t="str">
        <f>+'Tuition &amp; Fees'!A2</f>
        <v>Unrestricted Revenue Budget Summary by Type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ht="20.25">
      <c r="A3" s="131" t="str">
        <f>+'Tuition &amp; Fees'!A3</f>
        <v>FY2024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>
      <c r="A4" s="27"/>
      <c r="B4" s="27"/>
      <c r="C4" s="27"/>
      <c r="D4" s="27"/>
      <c r="F4" s="28"/>
    </row>
    <row r="5" spans="1:11" s="12" customFormat="1" ht="15.75">
      <c r="A5" s="100" t="s">
        <v>69</v>
      </c>
      <c r="B5" s="99" t="str">
        <f>+'Unres. Summary'!C5</f>
        <v>School of Medicine</v>
      </c>
      <c r="C5" s="99"/>
      <c r="D5" s="99"/>
      <c r="H5" s="100" t="s">
        <v>70</v>
      </c>
      <c r="J5" s="99" t="str">
        <f>+'Unres. Summary'!H5</f>
        <v>Psychiatry</v>
      </c>
    </row>
    <row r="6" spans="1:11" ht="21" customHeight="1" thickBot="1">
      <c r="A6" s="27"/>
      <c r="B6" s="27"/>
      <c r="C6" s="27"/>
      <c r="D6" s="27"/>
      <c r="F6" s="29"/>
    </row>
    <row r="7" spans="1:11" ht="18" customHeight="1">
      <c r="A7" s="147" t="s">
        <v>81</v>
      </c>
      <c r="B7" s="148"/>
      <c r="C7" s="148"/>
      <c r="D7" s="148"/>
      <c r="E7" s="148"/>
      <c r="F7" s="148"/>
      <c r="G7" s="148"/>
      <c r="H7" s="148"/>
      <c r="I7" s="148"/>
      <c r="J7" s="148"/>
      <c r="K7" s="149"/>
    </row>
    <row r="8" spans="1:11" ht="31.5">
      <c r="A8" s="67" t="s">
        <v>33</v>
      </c>
      <c r="B8" s="31" t="s">
        <v>34</v>
      </c>
      <c r="C8" s="31" t="s">
        <v>35</v>
      </c>
      <c r="D8" s="31" t="s">
        <v>36</v>
      </c>
      <c r="E8" s="31" t="s">
        <v>37</v>
      </c>
      <c r="F8" s="31" t="s">
        <v>38</v>
      </c>
      <c r="G8" s="31" t="s">
        <v>73</v>
      </c>
      <c r="H8" s="31" t="s">
        <v>40</v>
      </c>
      <c r="I8" s="31"/>
      <c r="J8" s="31" t="s">
        <v>74</v>
      </c>
      <c r="K8" s="37" t="s">
        <v>46</v>
      </c>
    </row>
    <row r="9" spans="1:11" ht="15.75">
      <c r="A9" s="121"/>
      <c r="B9" s="122"/>
      <c r="C9" s="122"/>
      <c r="D9" s="122"/>
      <c r="E9" s="122"/>
      <c r="F9" s="122"/>
      <c r="G9" s="53"/>
      <c r="H9" s="54"/>
      <c r="I9" s="31"/>
      <c r="J9" s="32">
        <v>0</v>
      </c>
      <c r="K9" s="70"/>
    </row>
    <row r="10" spans="1:11" ht="15.75">
      <c r="A10" s="123"/>
      <c r="B10" s="124"/>
      <c r="C10" s="124"/>
      <c r="D10" s="124"/>
      <c r="E10" s="124"/>
      <c r="F10" s="124"/>
      <c r="G10" s="54"/>
      <c r="H10" s="54"/>
      <c r="I10" s="31"/>
      <c r="J10" s="32">
        <v>0</v>
      </c>
      <c r="K10" s="70"/>
    </row>
    <row r="11" spans="1:11" ht="15.75">
      <c r="A11" s="123"/>
      <c r="B11" s="124"/>
      <c r="C11" s="124"/>
      <c r="D11" s="124"/>
      <c r="E11" s="124"/>
      <c r="F11" s="124"/>
      <c r="G11" s="54"/>
      <c r="H11" s="54"/>
      <c r="I11" s="31"/>
      <c r="J11" s="32">
        <v>0</v>
      </c>
      <c r="K11" s="70"/>
    </row>
    <row r="12" spans="1:11" ht="15.75">
      <c r="A12" s="123"/>
      <c r="B12" s="124"/>
      <c r="C12" s="124"/>
      <c r="D12" s="124"/>
      <c r="E12" s="124"/>
      <c r="F12" s="124"/>
      <c r="G12" s="54"/>
      <c r="H12" s="54"/>
      <c r="I12" s="31"/>
      <c r="J12" s="32">
        <v>0</v>
      </c>
      <c r="K12" s="70"/>
    </row>
    <row r="13" spans="1:11" ht="15.75">
      <c r="A13" s="123"/>
      <c r="B13" s="124"/>
      <c r="C13" s="124"/>
      <c r="D13" s="124"/>
      <c r="E13" s="124"/>
      <c r="F13" s="124"/>
      <c r="G13" s="54"/>
      <c r="H13" s="54"/>
      <c r="I13" s="31"/>
      <c r="J13" s="32">
        <v>0</v>
      </c>
      <c r="K13" s="70"/>
    </row>
    <row r="14" spans="1:11" ht="15.75">
      <c r="A14" s="30"/>
      <c r="B14" s="53"/>
      <c r="C14" s="53"/>
      <c r="D14" s="53"/>
      <c r="E14" s="53"/>
      <c r="F14" s="53"/>
      <c r="G14" s="54"/>
      <c r="H14" s="54"/>
      <c r="I14" s="31"/>
      <c r="J14" s="32">
        <v>0</v>
      </c>
      <c r="K14" s="70"/>
    </row>
    <row r="15" spans="1:11" ht="15.75">
      <c r="A15" s="30"/>
      <c r="B15" s="53"/>
      <c r="C15" s="53"/>
      <c r="D15" s="53"/>
      <c r="E15" s="53"/>
      <c r="F15" s="53"/>
      <c r="G15" s="54"/>
      <c r="H15" s="54"/>
      <c r="I15" s="31"/>
      <c r="J15" s="32">
        <v>0</v>
      </c>
      <c r="K15" s="70"/>
    </row>
    <row r="16" spans="1:11" ht="15.75">
      <c r="A16" s="30"/>
      <c r="B16" s="53"/>
      <c r="C16" s="53"/>
      <c r="D16" s="53"/>
      <c r="E16" s="53"/>
      <c r="F16" s="53"/>
      <c r="G16" s="54"/>
      <c r="H16" s="54"/>
      <c r="I16" s="31"/>
      <c r="J16" s="32">
        <v>0</v>
      </c>
      <c r="K16" s="70"/>
    </row>
    <row r="17" spans="1:11" ht="15.75">
      <c r="A17" s="30"/>
      <c r="B17" s="53"/>
      <c r="C17" s="53"/>
      <c r="D17" s="53"/>
      <c r="E17" s="53"/>
      <c r="F17" s="53"/>
      <c r="G17" s="54"/>
      <c r="H17" s="54"/>
      <c r="I17" s="31"/>
      <c r="J17" s="32">
        <v>0</v>
      </c>
      <c r="K17" s="70"/>
    </row>
    <row r="18" spans="1:11" ht="15.75">
      <c r="A18" s="30"/>
      <c r="B18" s="53"/>
      <c r="C18" s="53"/>
      <c r="D18" s="53"/>
      <c r="E18" s="53"/>
      <c r="F18" s="53"/>
      <c r="G18" s="54"/>
      <c r="H18" s="54"/>
      <c r="I18" s="31"/>
      <c r="J18" s="32">
        <v>0</v>
      </c>
      <c r="K18" s="70"/>
    </row>
    <row r="19" spans="1:11" ht="15.75">
      <c r="A19" s="30"/>
      <c r="B19" s="53"/>
      <c r="C19" s="53"/>
      <c r="D19" s="53"/>
      <c r="E19" s="53"/>
      <c r="F19" s="53"/>
      <c r="G19" s="54"/>
      <c r="H19" s="54"/>
      <c r="I19" s="31"/>
      <c r="J19" s="32">
        <v>0</v>
      </c>
      <c r="K19" s="70"/>
    </row>
    <row r="20" spans="1:11" ht="15.75">
      <c r="A20" s="30"/>
      <c r="B20" s="53"/>
      <c r="C20" s="53"/>
      <c r="D20" s="53"/>
      <c r="E20" s="53"/>
      <c r="F20" s="53"/>
      <c r="G20" s="54"/>
      <c r="H20" s="54"/>
      <c r="I20" s="31"/>
      <c r="J20" s="32">
        <v>0</v>
      </c>
      <c r="K20" s="70"/>
    </row>
    <row r="21" spans="1:11" ht="15.75">
      <c r="A21" s="30"/>
      <c r="B21" s="53"/>
      <c r="C21" s="53"/>
      <c r="D21" s="53"/>
      <c r="E21" s="53"/>
      <c r="F21" s="53"/>
      <c r="G21" s="54"/>
      <c r="H21" s="54"/>
      <c r="I21" s="31"/>
      <c r="J21" s="32">
        <v>0</v>
      </c>
      <c r="K21" s="70"/>
    </row>
    <row r="22" spans="1:11" ht="15.75">
      <c r="A22" s="30"/>
      <c r="B22" s="53"/>
      <c r="C22" s="53"/>
      <c r="D22" s="53"/>
      <c r="E22" s="53"/>
      <c r="F22" s="53"/>
      <c r="G22" s="54"/>
      <c r="H22" s="54"/>
      <c r="I22" s="31"/>
      <c r="J22" s="32">
        <v>0</v>
      </c>
      <c r="K22" s="70"/>
    </row>
    <row r="23" spans="1:11" ht="15.75">
      <c r="A23" s="30"/>
      <c r="B23" s="53"/>
      <c r="C23" s="53"/>
      <c r="D23" s="53"/>
      <c r="E23" s="53"/>
      <c r="F23" s="53"/>
      <c r="G23" s="54"/>
      <c r="H23" s="54"/>
      <c r="I23" s="31"/>
      <c r="J23" s="32">
        <v>0</v>
      </c>
      <c r="K23" s="120" t="s">
        <v>8</v>
      </c>
    </row>
    <row r="24" spans="1:11" ht="15.75">
      <c r="A24" s="30"/>
      <c r="B24" s="53"/>
      <c r="C24" s="53"/>
      <c r="D24" s="53"/>
      <c r="E24" s="53"/>
      <c r="F24" s="53"/>
      <c r="G24" s="54"/>
      <c r="H24" s="54"/>
      <c r="I24" s="31"/>
      <c r="J24" s="32">
        <v>0</v>
      </c>
      <c r="K24" s="70"/>
    </row>
    <row r="25" spans="1:11" ht="15.75">
      <c r="A25" s="30"/>
      <c r="B25" s="53"/>
      <c r="C25" s="53"/>
      <c r="D25" s="53"/>
      <c r="E25" s="53"/>
      <c r="F25" s="53"/>
      <c r="G25" s="54"/>
      <c r="H25" s="54"/>
      <c r="I25" s="31"/>
      <c r="J25" s="32">
        <v>0</v>
      </c>
      <c r="K25" s="70"/>
    </row>
    <row r="26" spans="1:11" ht="15.75">
      <c r="A26" s="30"/>
      <c r="B26" s="53"/>
      <c r="C26" s="53"/>
      <c r="D26" s="53"/>
      <c r="E26" s="53"/>
      <c r="F26" s="53"/>
      <c r="G26" s="54"/>
      <c r="H26" s="54"/>
      <c r="I26" s="31"/>
      <c r="J26" s="32">
        <v>0</v>
      </c>
      <c r="K26" s="70"/>
    </row>
    <row r="27" spans="1:11" ht="15.75">
      <c r="A27" s="30"/>
      <c r="B27" s="53"/>
      <c r="C27" s="53"/>
      <c r="D27" s="53"/>
      <c r="E27" s="53"/>
      <c r="F27" s="53"/>
      <c r="G27" s="54"/>
      <c r="H27" s="54"/>
      <c r="I27" s="31"/>
      <c r="J27" s="32">
        <v>0</v>
      </c>
      <c r="K27" s="70"/>
    </row>
    <row r="28" spans="1:11" ht="15.75">
      <c r="A28" s="30"/>
      <c r="B28" s="53"/>
      <c r="C28" s="53"/>
      <c r="D28" s="53"/>
      <c r="E28" s="53"/>
      <c r="F28" s="53"/>
      <c r="G28" s="54"/>
      <c r="H28" s="54"/>
      <c r="I28" s="31"/>
      <c r="J28" s="32">
        <v>0</v>
      </c>
      <c r="K28" s="70"/>
    </row>
    <row r="29" spans="1:11" ht="15.75">
      <c r="A29" s="30"/>
      <c r="B29" s="53"/>
      <c r="C29" s="53"/>
      <c r="D29" s="53"/>
      <c r="E29" s="53"/>
      <c r="F29" s="53"/>
      <c r="G29" s="54"/>
      <c r="H29" s="54"/>
      <c r="I29" s="31"/>
      <c r="J29" s="32">
        <v>0</v>
      </c>
      <c r="K29" s="70"/>
    </row>
    <row r="30" spans="1:11" ht="15.75">
      <c r="A30" s="30"/>
      <c r="B30" s="53"/>
      <c r="C30" s="53"/>
      <c r="D30" s="53"/>
      <c r="E30" s="53"/>
      <c r="F30" s="53"/>
      <c r="G30" s="54"/>
      <c r="H30" s="54"/>
      <c r="I30" s="31"/>
      <c r="J30" s="32">
        <v>0</v>
      </c>
      <c r="K30" s="70"/>
    </row>
    <row r="31" spans="1:11" ht="15.75">
      <c r="A31" s="30"/>
      <c r="B31" s="53"/>
      <c r="C31" s="53"/>
      <c r="D31" s="53"/>
      <c r="E31" s="53"/>
      <c r="F31" s="53"/>
      <c r="G31" s="54"/>
      <c r="H31" s="54"/>
      <c r="I31" s="31"/>
      <c r="J31" s="32">
        <v>0</v>
      </c>
      <c r="K31" s="70"/>
    </row>
    <row r="32" spans="1:11" ht="15.75">
      <c r="A32" s="30"/>
      <c r="B32" s="53"/>
      <c r="C32" s="53"/>
      <c r="D32" s="53"/>
      <c r="E32" s="53"/>
      <c r="F32" s="53"/>
      <c r="G32" s="54"/>
      <c r="H32" s="54"/>
      <c r="I32" s="31"/>
      <c r="J32" s="32">
        <v>0</v>
      </c>
      <c r="K32" s="70"/>
    </row>
    <row r="33" spans="1:11" ht="16.5" thickBot="1">
      <c r="A33" s="38"/>
      <c r="B33" s="71"/>
      <c r="C33" s="71"/>
      <c r="D33" s="71"/>
      <c r="E33" s="71"/>
      <c r="F33" s="71"/>
      <c r="G33" s="73" t="s">
        <v>8</v>
      </c>
      <c r="H33" s="73"/>
      <c r="I33" s="73"/>
      <c r="J33" s="91">
        <f>SUM(J9:J32)</f>
        <v>0</v>
      </c>
      <c r="K33" s="75"/>
    </row>
    <row r="34" spans="1:11">
      <c r="A34" s="77" t="s">
        <v>66</v>
      </c>
      <c r="B34" s="77"/>
    </row>
  </sheetData>
  <mergeCells count="4">
    <mergeCell ref="A1:K1"/>
    <mergeCell ref="A2:K2"/>
    <mergeCell ref="A3:K3"/>
    <mergeCell ref="A7:K7"/>
  </mergeCells>
  <phoneticPr fontId="13" type="noConversion"/>
  <pageMargins left="0" right="0" top="0.51" bottom="0.32" header="0.5" footer="0.26"/>
  <pageSetup orientation="landscape" r:id="rId1"/>
  <headerFooter alignWithMargins="0">
    <oddFooter>&amp;C&amp;D&amp;R&amp;6&amp;F
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9CD566AEF3254298AE97218FDBF44E" ma:contentTypeVersion="4" ma:contentTypeDescription="Create a new document." ma:contentTypeScope="" ma:versionID="2ceae057a57573b914e604fbad926b85">
  <xsd:schema xmlns:xsd="http://www.w3.org/2001/XMLSchema" xmlns:xs="http://www.w3.org/2001/XMLSchema" xmlns:p="http://schemas.microsoft.com/office/2006/metadata/properties" xmlns:ns2="1a77f6ed-6f33-4f13-9a84-85441eede1bb" xmlns:ns3="b749216b-8347-41e4-9dc2-b59e6572a7a5" targetNamespace="http://schemas.microsoft.com/office/2006/metadata/properties" ma:root="true" ma:fieldsID="dfef8cc466cb4b8874cd068e730a2b34" ns2:_="" ns3:_="">
    <xsd:import namespace="1a77f6ed-6f33-4f13-9a84-85441eede1bb"/>
    <xsd:import namespace="b749216b-8347-41e4-9dc2-b59e6572a7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77f6ed-6f33-4f13-9a84-85441eede1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9216b-8347-41e4-9dc2-b59e6572a7a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332F4E-4618-4BB7-A31D-BB3D0E8792A1}"/>
</file>

<file path=customXml/itemProps2.xml><?xml version="1.0" encoding="utf-8"?>
<ds:datastoreItem xmlns:ds="http://schemas.openxmlformats.org/officeDocument/2006/customXml" ds:itemID="{E7E0F519-EF60-4F07-AAD3-019F6BF172A1}"/>
</file>

<file path=customXml/itemProps3.xml><?xml version="1.0" encoding="utf-8"?>
<ds:datastoreItem xmlns:ds="http://schemas.openxmlformats.org/officeDocument/2006/customXml" ds:itemID="{77999FD0-06C8-448C-9CC4-0C8AC550C1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Meharry Medical College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Financial Planning</dc:creator>
  <cp:keywords/>
  <dc:description/>
  <cp:lastModifiedBy>Woodson, Lanique M.</cp:lastModifiedBy>
  <cp:revision/>
  <dcterms:created xsi:type="dcterms:W3CDTF">2000-02-10T17:56:12Z</dcterms:created>
  <dcterms:modified xsi:type="dcterms:W3CDTF">2022-12-14T23:55:35Z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20.2</vt:lpwstr>
  </property>
  <property fmtid="{D5CDD505-2E9C-101B-9397-08002B2CF9AE}" pid="3" name="ContentTypeId">
    <vt:lpwstr>0x010100609CD566AEF3254298AE97218FDBF44E</vt:lpwstr>
  </property>
</Properties>
</file>