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203"/>
  <workbookPr/>
  <mc:AlternateContent xmlns:mc="http://schemas.openxmlformats.org/markup-compatibility/2006">
    <mc:Choice Requires="x15">
      <x15ac:absPath xmlns:x15ac="http://schemas.microsoft.com/office/spreadsheetml/2010/11/ac" url="https://mmc0.sharepoint.com/teams/SACSCommsandDigital/Shared Documents/General/mmc.edu project/Post Launch Projects/Division of Finance/Grant pages/"/>
    </mc:Choice>
  </mc:AlternateContent>
  <xr:revisionPtr revIDLastSave="0" documentId="8_{18CF6556-7D28-40B6-A0A8-443D9524ED4A}" xr6:coauthVersionLast="47" xr6:coauthVersionMax="47" xr10:uidLastSave="{00000000-0000-0000-0000-000000000000}"/>
  <bookViews>
    <workbookView xWindow="1160" yWindow="840" windowWidth="23260" windowHeight="14020" firstSheet="4" activeTab="4" xr2:uid="{00000000-000D-0000-FFFF-FFFF00000000}"/>
  </bookViews>
  <sheets>
    <sheet name="Y1" sheetId="2" r:id="rId1"/>
    <sheet name="Personnel (Y1-Y5)" sheetId="6" r:id="rId2"/>
    <sheet name="Other personnel (Y1-Y5) " sheetId="7" r:id="rId3"/>
    <sheet name="Y1-Y5" sheetId="1" r:id="rId4"/>
    <sheet name="F &amp; A Calculation" sheetId="3" r:id="rId5"/>
  </sheets>
  <externalReferences>
    <externalReference r:id="rId6"/>
  </externalReferences>
  <definedNames>
    <definedName name="_xlnm.Print_Area" localSheetId="0">'Y1'!$A$1:$J$51</definedName>
    <definedName name="_xlnm.Print_Area" localSheetId="3">'Y1-Y5'!$B$1:$I$53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7" l="1"/>
  <c r="D50" i="7"/>
  <c r="D51" i="7"/>
  <c r="D52" i="7"/>
  <c r="D53" i="7"/>
  <c r="D54" i="7"/>
  <c r="D48" i="7"/>
  <c r="D38" i="7"/>
  <c r="D39" i="7"/>
  <c r="D40" i="7"/>
  <c r="D41" i="7"/>
  <c r="D42" i="7"/>
  <c r="D43" i="7"/>
  <c r="D37" i="7"/>
  <c r="D27" i="7"/>
  <c r="D28" i="7"/>
  <c r="D29" i="7"/>
  <c r="D30" i="7"/>
  <c r="D31" i="7"/>
  <c r="D32" i="7"/>
  <c r="D26" i="7"/>
  <c r="D16" i="7"/>
  <c r="D17" i="7"/>
  <c r="D18" i="7"/>
  <c r="E18" i="7" s="1"/>
  <c r="D19" i="7"/>
  <c r="D20" i="7"/>
  <c r="D21" i="7"/>
  <c r="D15" i="7"/>
  <c r="D45" i="6"/>
  <c r="D46" i="6"/>
  <c r="D47" i="6"/>
  <c r="D48" i="6"/>
  <c r="D49" i="6"/>
  <c r="D44" i="6"/>
  <c r="D35" i="6"/>
  <c r="D36" i="6"/>
  <c r="D37" i="6"/>
  <c r="D38" i="6"/>
  <c r="D39" i="6"/>
  <c r="D34" i="6"/>
  <c r="D25" i="6"/>
  <c r="D26" i="6"/>
  <c r="D27" i="6"/>
  <c r="D28" i="6"/>
  <c r="D29" i="6"/>
  <c r="D24" i="6"/>
  <c r="D15" i="6"/>
  <c r="D16" i="6"/>
  <c r="D17" i="6"/>
  <c r="D18" i="6"/>
  <c r="D19" i="6"/>
  <c r="D14" i="6"/>
  <c r="F10" i="1"/>
  <c r="B13" i="1"/>
  <c r="B49" i="7"/>
  <c r="B50" i="7"/>
  <c r="B51" i="7"/>
  <c r="B55" i="7"/>
  <c r="A38" i="7"/>
  <c r="B38" i="7"/>
  <c r="A39" i="7"/>
  <c r="B39" i="7"/>
  <c r="B40" i="7"/>
  <c r="A41" i="7"/>
  <c r="B41" i="7"/>
  <c r="B27" i="7"/>
  <c r="B28" i="7"/>
  <c r="B29" i="7"/>
  <c r="B31" i="7"/>
  <c r="B32" i="7"/>
  <c r="A29" i="7"/>
  <c r="E17" i="7"/>
  <c r="C16" i="7"/>
  <c r="B17" i="7"/>
  <c r="B18" i="7"/>
  <c r="B20" i="7"/>
  <c r="B21" i="7"/>
  <c r="E10" i="7"/>
  <c r="D5" i="7"/>
  <c r="D6" i="7"/>
  <c r="D7" i="7"/>
  <c r="D8" i="7"/>
  <c r="D9" i="7"/>
  <c r="D10" i="7"/>
  <c r="D11" i="7"/>
  <c r="C5" i="7"/>
  <c r="C38" i="7" s="1"/>
  <c r="C6" i="7"/>
  <c r="C17" i="7" s="1"/>
  <c r="C7" i="7"/>
  <c r="C18" i="7" s="1"/>
  <c r="C8" i="7"/>
  <c r="C41" i="7" s="1"/>
  <c r="C9" i="7"/>
  <c r="E9" i="7" s="1"/>
  <c r="C10" i="7"/>
  <c r="C32" i="7" s="1"/>
  <c r="B5" i="7"/>
  <c r="B16" i="7" s="1"/>
  <c r="B6" i="7"/>
  <c r="B7" i="7"/>
  <c r="B8" i="7"/>
  <c r="B30" i="7" s="1"/>
  <c r="B9" i="7"/>
  <c r="B53" i="7" s="1"/>
  <c r="B10" i="7"/>
  <c r="B54" i="7" s="1"/>
  <c r="A8" i="7"/>
  <c r="A30" i="7" s="1"/>
  <c r="A9" i="7"/>
  <c r="A42" i="7" s="1"/>
  <c r="A10" i="7"/>
  <c r="A54" i="7" s="1"/>
  <c r="A7" i="7"/>
  <c r="A40" i="7" s="1"/>
  <c r="D4" i="7"/>
  <c r="B4" i="7"/>
  <c r="B48" i="7" s="1"/>
  <c r="E40" i="7" l="1"/>
  <c r="F17" i="7"/>
  <c r="G17" i="7" s="1"/>
  <c r="F11" i="1" s="1"/>
  <c r="E16" i="7"/>
  <c r="F9" i="7"/>
  <c r="G9" i="7" s="1"/>
  <c r="E42" i="7"/>
  <c r="F18" i="7"/>
  <c r="G18" i="7" s="1"/>
  <c r="E32" i="7"/>
  <c r="E28" i="7"/>
  <c r="E20" i="7"/>
  <c r="A53" i="7"/>
  <c r="E5" i="7"/>
  <c r="C31" i="7"/>
  <c r="E31" i="7" s="1"/>
  <c r="B43" i="7"/>
  <c r="C43" i="7"/>
  <c r="C21" i="7"/>
  <c r="C29" i="7"/>
  <c r="A43" i="7"/>
  <c r="C42" i="7"/>
  <c r="C50" i="7"/>
  <c r="E7" i="7"/>
  <c r="E6" i="7"/>
  <c r="A52" i="7"/>
  <c r="F10" i="7"/>
  <c r="G10" i="7" s="1"/>
  <c r="C54" i="7"/>
  <c r="E21" i="7"/>
  <c r="C51" i="7"/>
  <c r="C20" i="7"/>
  <c r="A32" i="7"/>
  <c r="C28" i="7"/>
  <c r="B42" i="7"/>
  <c r="C40" i="7"/>
  <c r="C49" i="7"/>
  <c r="C53" i="7"/>
  <c r="A31" i="7"/>
  <c r="C27" i="7"/>
  <c r="C39" i="7"/>
  <c r="C30" i="7"/>
  <c r="E30" i="7" s="1"/>
  <c r="C19" i="7"/>
  <c r="E19" i="7" s="1"/>
  <c r="C52" i="7"/>
  <c r="E52" i="7" s="1"/>
  <c r="E8" i="7"/>
  <c r="B52" i="7"/>
  <c r="B19" i="7"/>
  <c r="B37" i="7"/>
  <c r="B15" i="7"/>
  <c r="B26" i="7"/>
  <c r="J40" i="2"/>
  <c r="H15" i="2"/>
  <c r="E41" i="7" l="1"/>
  <c r="F41" i="7" s="1"/>
  <c r="E51" i="7"/>
  <c r="F51" i="7" s="1"/>
  <c r="E29" i="7"/>
  <c r="F29" i="7" s="1"/>
  <c r="F31" i="7"/>
  <c r="G31" i="7"/>
  <c r="F21" i="7"/>
  <c r="G21" i="7"/>
  <c r="F28" i="7"/>
  <c r="G28" i="7" s="1"/>
  <c r="G11" i="1" s="1"/>
  <c r="F42" i="7"/>
  <c r="G42" i="7"/>
  <c r="F16" i="7"/>
  <c r="G16" i="7" s="1"/>
  <c r="F6" i="7"/>
  <c r="G6" i="7"/>
  <c r="E53" i="7"/>
  <c r="F32" i="7"/>
  <c r="G32" i="7" s="1"/>
  <c r="E54" i="7"/>
  <c r="E43" i="7"/>
  <c r="F40" i="7"/>
  <c r="G40" i="7" s="1"/>
  <c r="F5" i="7"/>
  <c r="G5" i="7" s="1"/>
  <c r="G7" i="7"/>
  <c r="F7" i="7"/>
  <c r="E39" i="7"/>
  <c r="E50" i="7"/>
  <c r="F20" i="7"/>
  <c r="G20" i="7"/>
  <c r="E27" i="7"/>
  <c r="G41" i="7"/>
  <c r="H13" i="1" s="1"/>
  <c r="F30" i="7"/>
  <c r="G30" i="7" s="1"/>
  <c r="G13" i="1" s="1"/>
  <c r="F8" i="7"/>
  <c r="G8" i="7" s="1"/>
  <c r="F19" i="7"/>
  <c r="G19" i="7" s="1"/>
  <c r="F52" i="7"/>
  <c r="G52" i="7" s="1"/>
  <c r="I13" i="1" s="1"/>
  <c r="I15" i="2"/>
  <c r="G29" i="7" l="1"/>
  <c r="G51" i="7"/>
  <c r="F43" i="7"/>
  <c r="G43" i="7" s="1"/>
  <c r="F27" i="7"/>
  <c r="G27" i="7" s="1"/>
  <c r="G10" i="1" s="1"/>
  <c r="F54" i="7"/>
  <c r="G54" i="7" s="1"/>
  <c r="F39" i="7"/>
  <c r="G39" i="7" s="1"/>
  <c r="F53" i="7"/>
  <c r="G53" i="7"/>
  <c r="E38" i="7"/>
  <c r="E49" i="7"/>
  <c r="F50" i="7"/>
  <c r="G50" i="7"/>
  <c r="F49" i="7" l="1"/>
  <c r="G49" i="7" s="1"/>
  <c r="F38" i="7"/>
  <c r="G38" i="7" s="1"/>
  <c r="H37" i="1"/>
  <c r="I37" i="1"/>
  <c r="G37" i="1"/>
  <c r="J39" i="2" l="1"/>
  <c r="I10" i="1" l="1"/>
  <c r="I11" i="1"/>
  <c r="H10" i="1"/>
  <c r="H11" i="1"/>
  <c r="J30" i="2" l="1"/>
  <c r="E17" i="1" s="1"/>
  <c r="F17" i="1" s="1"/>
  <c r="G17" i="1" s="1"/>
  <c r="H17" i="1" s="1"/>
  <c r="I17" i="1" s="1"/>
  <c r="J29" i="2"/>
  <c r="J26" i="2"/>
  <c r="C4" i="7"/>
  <c r="C26" i="7" s="1"/>
  <c r="B56" i="7"/>
  <c r="B45" i="7"/>
  <c r="B34" i="7"/>
  <c r="B23" i="7"/>
  <c r="B12" i="7"/>
  <c r="A15" i="7"/>
  <c r="A16" i="7"/>
  <c r="A17" i="7"/>
  <c r="A18" i="7"/>
  <c r="A26" i="7"/>
  <c r="A27" i="7"/>
  <c r="A28" i="7"/>
  <c r="A37" i="7"/>
  <c r="A48" i="7"/>
  <c r="A49" i="7"/>
  <c r="A50" i="7"/>
  <c r="A51" i="7"/>
  <c r="A8" i="1"/>
  <c r="F3" i="3"/>
  <c r="H7" i="2"/>
  <c r="I7" i="2" s="1"/>
  <c r="H6" i="2"/>
  <c r="I6" i="2" s="1"/>
  <c r="H8" i="2"/>
  <c r="I8" i="2" s="1"/>
  <c r="H9" i="2"/>
  <c r="I9" i="2" s="1"/>
  <c r="H10" i="2"/>
  <c r="I10" i="2" s="1"/>
  <c r="H11" i="2"/>
  <c r="I11" i="2" s="1"/>
  <c r="H12" i="2"/>
  <c r="I12" i="2" s="1"/>
  <c r="H16" i="2"/>
  <c r="I16" i="2" s="1"/>
  <c r="H17" i="2"/>
  <c r="I17" i="2" s="1"/>
  <c r="H18" i="2"/>
  <c r="I18" i="2" s="1"/>
  <c r="H19" i="2"/>
  <c r="I19" i="2" s="1"/>
  <c r="H20" i="2"/>
  <c r="J32" i="2"/>
  <c r="E19" i="1" s="1"/>
  <c r="F19" i="1" s="1"/>
  <c r="G19" i="1" s="1"/>
  <c r="H19" i="1" s="1"/>
  <c r="I19" i="1" s="1"/>
  <c r="J33" i="2"/>
  <c r="E20" i="1" s="1"/>
  <c r="F20" i="1" s="1"/>
  <c r="G20" i="1" s="1"/>
  <c r="H20" i="1" s="1"/>
  <c r="I20" i="1" s="1"/>
  <c r="E21" i="1"/>
  <c r="F21" i="1" s="1"/>
  <c r="G21" i="1" s="1"/>
  <c r="H21" i="1" s="1"/>
  <c r="I21" i="1" s="1"/>
  <c r="J35" i="2"/>
  <c r="E22" i="1" s="1"/>
  <c r="F22" i="1" s="1"/>
  <c r="G22" i="1" s="1"/>
  <c r="H22" i="1" s="1"/>
  <c r="I22" i="1" s="1"/>
  <c r="J36" i="2"/>
  <c r="E23" i="1" s="1"/>
  <c r="F23" i="1" s="1"/>
  <c r="G23" i="1" s="1"/>
  <c r="H23" i="1" s="1"/>
  <c r="I23" i="1" s="1"/>
  <c r="E25" i="1"/>
  <c r="F25" i="1" s="1"/>
  <c r="G25" i="1" s="1"/>
  <c r="H25" i="1" s="1"/>
  <c r="I25" i="1" s="1"/>
  <c r="E26" i="1"/>
  <c r="F26" i="1" s="1"/>
  <c r="G26" i="1" s="1"/>
  <c r="H26" i="1" s="1"/>
  <c r="I26" i="1" s="1"/>
  <c r="J41" i="2"/>
  <c r="E27" i="1" s="1"/>
  <c r="F27" i="1" s="1"/>
  <c r="G27" i="1" s="1"/>
  <c r="H27" i="1" s="1"/>
  <c r="I27" i="1" s="1"/>
  <c r="J42" i="2"/>
  <c r="E28" i="1" s="1"/>
  <c r="F28" i="1" s="1"/>
  <c r="G28" i="1" s="1"/>
  <c r="H28" i="1" s="1"/>
  <c r="I28" i="1" s="1"/>
  <c r="J43" i="2"/>
  <c r="E29" i="1" s="1"/>
  <c r="J29" i="1" s="1"/>
  <c r="J45" i="2"/>
  <c r="E31" i="1" s="1"/>
  <c r="F31" i="1" s="1"/>
  <c r="G31" i="1" s="1"/>
  <c r="H31" i="1" s="1"/>
  <c r="I31" i="1" s="1"/>
  <c r="J46" i="2"/>
  <c r="E32" i="1" s="1"/>
  <c r="F32" i="1" s="1"/>
  <c r="G32" i="1" s="1"/>
  <c r="H32" i="1" s="1"/>
  <c r="I32" i="1" s="1"/>
  <c r="J25" i="2"/>
  <c r="J24" i="2"/>
  <c r="J27" i="2"/>
  <c r="J44" i="2"/>
  <c r="E30" i="1" s="1"/>
  <c r="H21" i="2"/>
  <c r="I21" i="2" s="1"/>
  <c r="D5" i="6"/>
  <c r="C3" i="3"/>
  <c r="D3" i="3"/>
  <c r="E3" i="3"/>
  <c r="H1" i="1"/>
  <c r="D4" i="6"/>
  <c r="C4" i="6"/>
  <c r="C44" i="6" s="1"/>
  <c r="C5" i="6"/>
  <c r="C45" i="6" s="1"/>
  <c r="D6" i="6"/>
  <c r="C6" i="6"/>
  <c r="C46" i="6" s="1"/>
  <c r="D7" i="6"/>
  <c r="C7" i="6"/>
  <c r="C27" i="6" s="1"/>
  <c r="D8" i="6"/>
  <c r="C8" i="6"/>
  <c r="C28" i="6" s="1"/>
  <c r="D9" i="6"/>
  <c r="C9" i="6"/>
  <c r="C29" i="6" s="1"/>
  <c r="D10" i="6"/>
  <c r="C10" i="6"/>
  <c r="C50" i="6" s="1"/>
  <c r="B10" i="6"/>
  <c r="B20" i="6" s="1"/>
  <c r="B30" i="6" s="1"/>
  <c r="B40" i="6" s="1"/>
  <c r="B50" i="6" s="1"/>
  <c r="A10" i="6"/>
  <c r="A50" i="6" s="1"/>
  <c r="B6" i="6"/>
  <c r="B16" i="6" s="1"/>
  <c r="B26" i="6" s="1"/>
  <c r="B36" i="6" s="1"/>
  <c r="B46" i="6" s="1"/>
  <c r="B7" i="6"/>
  <c r="B17" i="6" s="1"/>
  <c r="B27" i="6" s="1"/>
  <c r="B37" i="6" s="1"/>
  <c r="B47" i="6" s="1"/>
  <c r="B8" i="6"/>
  <c r="B18" i="6" s="1"/>
  <c r="B28" i="6" s="1"/>
  <c r="B38" i="6" s="1"/>
  <c r="B48" i="6" s="1"/>
  <c r="B9" i="6"/>
  <c r="B19" i="6" s="1"/>
  <c r="B29" i="6" s="1"/>
  <c r="B39" i="6" s="1"/>
  <c r="B49" i="6" s="1"/>
  <c r="B5" i="6"/>
  <c r="B15" i="6" s="1"/>
  <c r="B25" i="6" s="1"/>
  <c r="B35" i="6" s="1"/>
  <c r="B45" i="6" s="1"/>
  <c r="A5" i="6"/>
  <c r="A15" i="6" s="1"/>
  <c r="A6" i="6"/>
  <c r="A16" i="6" s="1"/>
  <c r="A7" i="6"/>
  <c r="A17" i="6" s="1"/>
  <c r="A8" i="6"/>
  <c r="A18" i="6" s="1"/>
  <c r="A9" i="6"/>
  <c r="A19" i="6" s="1"/>
  <c r="A4" i="6"/>
  <c r="A14" i="6" s="1"/>
  <c r="B4" i="6"/>
  <c r="B14" i="6" s="1"/>
  <c r="B24" i="6" s="1"/>
  <c r="B34" i="6" s="1"/>
  <c r="B44" i="6" s="1"/>
  <c r="L11" i="2"/>
  <c r="G5" i="3"/>
  <c r="I20" i="2" l="1"/>
  <c r="J20" i="2" s="1"/>
  <c r="C39" i="6"/>
  <c r="C20" i="6"/>
  <c r="J37" i="2"/>
  <c r="B4" i="3" s="1"/>
  <c r="C40" i="6"/>
  <c r="C36" i="6"/>
  <c r="C48" i="7"/>
  <c r="C37" i="7"/>
  <c r="C26" i="6"/>
  <c r="E26" i="6" s="1"/>
  <c r="F26" i="6" s="1"/>
  <c r="C16" i="6"/>
  <c r="E16" i="6" s="1"/>
  <c r="F16" i="6" s="1"/>
  <c r="C17" i="6"/>
  <c r="E17" i="6" s="1"/>
  <c r="F17" i="6" s="1"/>
  <c r="C19" i="6"/>
  <c r="E19" i="6" s="1"/>
  <c r="F19" i="6" s="1"/>
  <c r="C48" i="6"/>
  <c r="A34" i="6"/>
  <c r="A46" i="6"/>
  <c r="A26" i="6"/>
  <c r="A44" i="6"/>
  <c r="A24" i="6"/>
  <c r="A36" i="6"/>
  <c r="E8" i="6"/>
  <c r="E10" i="6"/>
  <c r="F10" i="6" s="1"/>
  <c r="C30" i="6"/>
  <c r="J18" i="2"/>
  <c r="C38" i="6"/>
  <c r="E9" i="6"/>
  <c r="F9" i="6" s="1"/>
  <c r="E50" i="6"/>
  <c r="F50" i="6" s="1"/>
  <c r="A20" i="6"/>
  <c r="E7" i="6"/>
  <c r="E6" i="6"/>
  <c r="F6" i="6" s="1"/>
  <c r="C49" i="6"/>
  <c r="A49" i="6"/>
  <c r="A29" i="6"/>
  <c r="C18" i="6"/>
  <c r="E18" i="6" s="1"/>
  <c r="C47" i="6"/>
  <c r="C37" i="6"/>
  <c r="E46" i="6"/>
  <c r="F46" i="6" s="1"/>
  <c r="C35" i="6"/>
  <c r="C25" i="6"/>
  <c r="E25" i="6" s="1"/>
  <c r="F25" i="6" s="1"/>
  <c r="C15" i="6"/>
  <c r="E15" i="6" s="1"/>
  <c r="F15" i="6" s="1"/>
  <c r="E5" i="6"/>
  <c r="A38" i="6"/>
  <c r="A48" i="6"/>
  <c r="A28" i="6"/>
  <c r="A37" i="6"/>
  <c r="A45" i="6"/>
  <c r="A25" i="6"/>
  <c r="G9" i="6"/>
  <c r="J9" i="2"/>
  <c r="C15" i="7"/>
  <c r="E15" i="7" s="1"/>
  <c r="F15" i="7" s="1"/>
  <c r="E4" i="7"/>
  <c r="J21" i="2"/>
  <c r="J8" i="2"/>
  <c r="J10" i="2"/>
  <c r="J16" i="2"/>
  <c r="E10" i="1" s="1"/>
  <c r="J11" i="2"/>
  <c r="J19" i="2"/>
  <c r="E13" i="1" s="1"/>
  <c r="G10" i="6"/>
  <c r="J7" i="2"/>
  <c r="J17" i="2"/>
  <c r="E11" i="1" s="1"/>
  <c r="C24" i="6"/>
  <c r="C14" i="6"/>
  <c r="E14" i="6" s="1"/>
  <c r="F14" i="6" s="1"/>
  <c r="C34" i="6"/>
  <c r="J6" i="2"/>
  <c r="J15" i="2"/>
  <c r="E9" i="1" s="1"/>
  <c r="J12" i="2"/>
  <c r="E39" i="6"/>
  <c r="F39" i="6" s="1"/>
  <c r="E29" i="6"/>
  <c r="F29" i="6" s="1"/>
  <c r="E28" i="6"/>
  <c r="F28" i="6" s="1"/>
  <c r="E27" i="6"/>
  <c r="F27" i="6" s="1"/>
  <c r="A27" i="6"/>
  <c r="A35" i="6"/>
  <c r="A39" i="6"/>
  <c r="A47" i="6"/>
  <c r="E34" i="1"/>
  <c r="J34" i="1" s="1"/>
  <c r="E20" i="6"/>
  <c r="F20" i="6" s="1"/>
  <c r="E4" i="6"/>
  <c r="F4" i="6" s="1"/>
  <c r="J28" i="2"/>
  <c r="E16" i="1" s="1"/>
  <c r="B3" i="3" s="1"/>
  <c r="G3" i="3" s="1"/>
  <c r="E26" i="7"/>
  <c r="F26" i="7" s="1"/>
  <c r="E36" i="6"/>
  <c r="F36" i="6" s="1"/>
  <c r="G15" i="6"/>
  <c r="A30" i="6"/>
  <c r="A40" i="6"/>
  <c r="J47" i="2"/>
  <c r="E49" i="6" l="1"/>
  <c r="F49" i="6" s="1"/>
  <c r="E14" i="1"/>
  <c r="J22" i="2"/>
  <c r="F4" i="7"/>
  <c r="G4" i="7" s="1"/>
  <c r="F5" i="6"/>
  <c r="G5" i="6" s="1"/>
  <c r="F7" i="6"/>
  <c r="G7" i="6" s="1"/>
  <c r="F8" i="6"/>
  <c r="G8" i="6" s="1"/>
  <c r="F18" i="6"/>
  <c r="G18" i="6" s="1"/>
  <c r="E38" i="6"/>
  <c r="F38" i="6" s="1"/>
  <c r="E37" i="6"/>
  <c r="F37" i="6" s="1"/>
  <c r="G17" i="6"/>
  <c r="G27" i="6"/>
  <c r="G46" i="6"/>
  <c r="G6" i="6"/>
  <c r="E30" i="6"/>
  <c r="F30" i="6" s="1"/>
  <c r="E40" i="6"/>
  <c r="E47" i="6"/>
  <c r="F47" i="6" s="1"/>
  <c r="E48" i="6"/>
  <c r="F48" i="6" s="1"/>
  <c r="G19" i="6"/>
  <c r="E12" i="7"/>
  <c r="F12" i="7" s="1"/>
  <c r="G50" i="6"/>
  <c r="G16" i="6"/>
  <c r="G26" i="6"/>
  <c r="G36" i="6"/>
  <c r="G20" i="6"/>
  <c r="G28" i="6"/>
  <c r="J13" i="2"/>
  <c r="E7" i="1" s="1"/>
  <c r="E23" i="7"/>
  <c r="F23" i="7" s="1"/>
  <c r="G29" i="6"/>
  <c r="E11" i="6"/>
  <c r="F11" i="6" s="1"/>
  <c r="E21" i="6"/>
  <c r="F21" i="6" s="1"/>
  <c r="G14" i="6"/>
  <c r="G25" i="6"/>
  <c r="G38" i="6"/>
  <c r="E37" i="7"/>
  <c r="F37" i="7" s="1"/>
  <c r="E48" i="7"/>
  <c r="F48" i="7" s="1"/>
  <c r="E24" i="6"/>
  <c r="F24" i="6" s="1"/>
  <c r="E45" i="6"/>
  <c r="F45" i="6" s="1"/>
  <c r="E35" i="6"/>
  <c r="F35" i="6" s="1"/>
  <c r="G39" i="6"/>
  <c r="G15" i="7"/>
  <c r="G26" i="7"/>
  <c r="F40" i="6" l="1"/>
  <c r="G40" i="6" s="1"/>
  <c r="G9" i="1"/>
  <c r="G14" i="1" s="1"/>
  <c r="F13" i="1"/>
  <c r="G12" i="7"/>
  <c r="G37" i="6"/>
  <c r="G48" i="6"/>
  <c r="G47" i="6"/>
  <c r="G49" i="6"/>
  <c r="G30" i="6"/>
  <c r="J23" i="2"/>
  <c r="J48" i="2" s="1"/>
  <c r="J50" i="2" s="1"/>
  <c r="E15" i="1"/>
  <c r="E33" i="1" s="1"/>
  <c r="E35" i="1" s="1"/>
  <c r="G21" i="6"/>
  <c r="F7" i="1" s="1"/>
  <c r="G4" i="6"/>
  <c r="G11" i="6" s="1"/>
  <c r="G23" i="7"/>
  <c r="G35" i="6"/>
  <c r="E31" i="6"/>
  <c r="F31" i="6" s="1"/>
  <c r="G45" i="6"/>
  <c r="E44" i="6"/>
  <c r="F44" i="6" s="1"/>
  <c r="E34" i="6"/>
  <c r="F34" i="6" s="1"/>
  <c r="E34" i="7"/>
  <c r="F34" i="7" s="1"/>
  <c r="E45" i="7" l="1"/>
  <c r="F45" i="7" s="1"/>
  <c r="F9" i="1"/>
  <c r="F14" i="1" s="1"/>
  <c r="F15" i="1" s="1"/>
  <c r="F33" i="1" s="1"/>
  <c r="F35" i="1" s="1"/>
  <c r="C2" i="3" s="1"/>
  <c r="C6" i="3" s="1"/>
  <c r="G34" i="7"/>
  <c r="E51" i="6"/>
  <c r="F51" i="6" s="1"/>
  <c r="B2" i="3"/>
  <c r="B6" i="3" s="1"/>
  <c r="G37" i="7"/>
  <c r="H9" i="1" s="1"/>
  <c r="H14" i="1" s="1"/>
  <c r="E56" i="7"/>
  <c r="F56" i="7" s="1"/>
  <c r="G24" i="6"/>
  <c r="G31" i="6" s="1"/>
  <c r="G7" i="1" s="1"/>
  <c r="E41" i="6"/>
  <c r="F41" i="6" s="1"/>
  <c r="G48" i="7"/>
  <c r="I9" i="1" s="1"/>
  <c r="I14" i="1" s="1"/>
  <c r="C7" i="3" l="1"/>
  <c r="C8" i="3" s="1"/>
  <c r="G15" i="1"/>
  <c r="G33" i="1" s="1"/>
  <c r="G35" i="1" s="1"/>
  <c r="D2" i="3" s="1"/>
  <c r="D6" i="3" s="1"/>
  <c r="G56" i="7"/>
  <c r="B7" i="3"/>
  <c r="G45" i="7"/>
  <c r="G34" i="6"/>
  <c r="G41" i="6" s="1"/>
  <c r="H7" i="1" s="1"/>
  <c r="G44" i="6"/>
  <c r="G51" i="6" s="1"/>
  <c r="I7" i="1" s="1"/>
  <c r="I15" i="1" l="1"/>
  <c r="I33" i="1" s="1"/>
  <c r="I35" i="1" s="1"/>
  <c r="F2" i="3" s="1"/>
  <c r="F6" i="3" s="1"/>
  <c r="D7" i="3"/>
  <c r="D8" i="3" s="1"/>
  <c r="H15" i="1"/>
  <c r="H33" i="1" s="1"/>
  <c r="H35" i="1" s="1"/>
  <c r="F7" i="3" l="1"/>
  <c r="F8" i="3" s="1"/>
  <c r="E2" i="3"/>
  <c r="E6" i="3" s="1"/>
  <c r="I36" i="1"/>
  <c r="B8" i="3"/>
  <c r="E7" i="3" l="1"/>
  <c r="G2" i="3"/>
  <c r="G6" i="3" l="1"/>
  <c r="E8" i="3" l="1"/>
  <c r="G7" i="3"/>
  <c r="G8" i="3" s="1"/>
</calcChain>
</file>

<file path=xl/sharedStrings.xml><?xml version="1.0" encoding="utf-8"?>
<sst xmlns="http://schemas.openxmlformats.org/spreadsheetml/2006/main" count="207" uniqueCount="107">
  <si>
    <t>Principal Investigator/Program Director ():</t>
  </si>
  <si>
    <t>RESEARCH &amp; RELATED BUDGET- SECTION A - I, BUDGET PERIOD 1</t>
  </si>
  <si>
    <r>
      <t xml:space="preserve"> </t>
    </r>
    <r>
      <rPr>
        <sz val="8"/>
        <rFont val="Arial"/>
        <family val="2"/>
      </rPr>
      <t>FROM</t>
    </r>
  </si>
  <si>
    <r>
      <t xml:space="preserve"> </t>
    </r>
    <r>
      <rPr>
        <sz val="8"/>
        <rFont val="Arial"/>
        <family val="2"/>
      </rPr>
      <t>THROUGH</t>
    </r>
  </si>
  <si>
    <t>A</t>
  </si>
  <si>
    <r>
      <t>Senior/ Key Person</t>
    </r>
    <r>
      <rPr>
        <i/>
        <sz val="10"/>
        <rFont val="Arial"/>
        <family val="2"/>
      </rPr>
      <t xml:space="preserve"> (Applicant organization only)</t>
    </r>
  </si>
  <si>
    <t>Cal. Mnths</t>
  </si>
  <si>
    <t>Acad. Mnths</t>
  </si>
  <si>
    <t>Sum. Mnths</t>
  </si>
  <si>
    <t>INST.         BASE    SALARY</t>
  </si>
  <si>
    <r>
      <t xml:space="preserve">  DOLLAR AMOUNT REQUESTED</t>
    </r>
    <r>
      <rPr>
        <i/>
        <sz val="8"/>
        <rFont val="Arial"/>
        <family val="2"/>
      </rPr>
      <t xml:space="preserve"> (omit cents)</t>
    </r>
  </si>
  <si>
    <t>NAME</t>
  </si>
  <si>
    <t>ROLE ON PROJECT</t>
  </si>
  <si>
    <t>SALARY   REQUESTED</t>
  </si>
  <si>
    <t>FRINGE    BENEFITS</t>
  </si>
  <si>
    <t>FUNDS REQUESTED($)</t>
  </si>
  <si>
    <t xml:space="preserve">Principal Investigator </t>
  </si>
  <si>
    <t>Co-Investigator</t>
  </si>
  <si>
    <t xml:space="preserve">Total Senior/Key Person  </t>
  </si>
  <si>
    <t>B</t>
  </si>
  <si>
    <t>OTHER PERSONNEL</t>
  </si>
  <si>
    <t># 0f Personnel</t>
  </si>
  <si>
    <t>Acad.Mnths</t>
  </si>
  <si>
    <t>INST. BASE    SALARY</t>
  </si>
  <si>
    <t>Post Doctoral Associates</t>
  </si>
  <si>
    <t>Graduate Students</t>
  </si>
  <si>
    <t>Undergraduate Students</t>
  </si>
  <si>
    <t xml:space="preserve">Total Other Personnel  </t>
  </si>
  <si>
    <t>Total Salary, Wages and Fringe Benefits (Senior Key personnel + Other Personnel)</t>
  </si>
  <si>
    <t>C</t>
  </si>
  <si>
    <t>Equipment Item</t>
  </si>
  <si>
    <t>D</t>
  </si>
  <si>
    <t>TRAVEL</t>
  </si>
  <si>
    <t>E</t>
  </si>
  <si>
    <t>Participant/Trainee Support Costs</t>
  </si>
  <si>
    <t>Tution/Fees/Health Insurance</t>
  </si>
  <si>
    <t>Stipends</t>
  </si>
  <si>
    <t>Travel</t>
  </si>
  <si>
    <t>Subsistence</t>
  </si>
  <si>
    <t>Other</t>
  </si>
  <si>
    <t>F</t>
  </si>
  <si>
    <t>Other Direct Costs</t>
  </si>
  <si>
    <t>Materials and Supplies</t>
  </si>
  <si>
    <t>Publication Costs</t>
  </si>
  <si>
    <t>Consultant Services</t>
  </si>
  <si>
    <t>ADP/Computer Services</t>
  </si>
  <si>
    <t>Subawards/Consortium/Contractual Costs</t>
  </si>
  <si>
    <t>Equipment or Facility Rental/User Fees</t>
  </si>
  <si>
    <t>Alterations and Renovations</t>
  </si>
  <si>
    <t>G</t>
  </si>
  <si>
    <t xml:space="preserve">      Subtotal Direct Costs (Y1)</t>
  </si>
  <si>
    <t>CONSORTIUM/CONTRACTUAL COSTS</t>
  </si>
  <si>
    <t xml:space="preserve">              FACILITIES AND ADMINISTRATIVE COSTS </t>
  </si>
  <si>
    <t xml:space="preserve">                                                                                               TOTAL DIRECT COSTS (Y1)</t>
  </si>
  <si>
    <t>Section A (Senior Key Personnel) Y1-Y5</t>
  </si>
  <si>
    <t>YEAR 1</t>
  </si>
  <si>
    <t>Name</t>
  </si>
  <si>
    <t>Project Role</t>
  </si>
  <si>
    <t>Effort(Cal. Mnths)</t>
  </si>
  <si>
    <t xml:space="preserve"> Base Salary</t>
  </si>
  <si>
    <t>Salary Requested</t>
  </si>
  <si>
    <t>Fringe</t>
  </si>
  <si>
    <t>Total</t>
  </si>
  <si>
    <t>YEAR 2</t>
  </si>
  <si>
    <t>YEAR 3</t>
  </si>
  <si>
    <t>YEAR 4</t>
  </si>
  <si>
    <t>YEAR 5</t>
  </si>
  <si>
    <t>Section B (Other Personnel) Y1-Y5</t>
  </si>
  <si>
    <t xml:space="preserve"># of personnel </t>
  </si>
  <si>
    <t>Pricipal Investigator/Program Director (Last, first, middle):</t>
  </si>
  <si>
    <t>BUDGET FOR ENTIRE PROPOSED PERIOD OF SUPPORT</t>
  </si>
  <si>
    <t>DIRECT COSTS ONLY</t>
  </si>
  <si>
    <t>BUDGET CATEGORY</t>
  </si>
  <si>
    <t>INITIAL BUDGET PERIOD</t>
  </si>
  <si>
    <t>ADDITIONAL YEARS OF SUPPORT REQUESTED</t>
  </si>
  <si>
    <t xml:space="preserve"> TOTALS</t>
  </si>
  <si>
    <r>
      <t xml:space="preserve">(from </t>
    </r>
    <r>
      <rPr>
        <b/>
        <i/>
        <sz val="8"/>
        <rFont val="Arial"/>
        <family val="2"/>
      </rPr>
      <t>Y1</t>
    </r>
    <r>
      <rPr>
        <i/>
        <sz val="8"/>
        <rFont val="Arial"/>
        <family val="2"/>
      </rPr>
      <t>)</t>
    </r>
  </si>
  <si>
    <t>2nd</t>
  </si>
  <si>
    <t>3rd</t>
  </si>
  <si>
    <t>4th</t>
  </si>
  <si>
    <t>5th</t>
  </si>
  <si>
    <r>
      <t>PERSONNEL: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Salary and fringe benefits.  Applicant organization only</t>
    </r>
  </si>
  <si>
    <t>OTHER PERSONNEL TOTAL</t>
  </si>
  <si>
    <t>Total Salary, Wages and Fringe Benefits (Senior /Key person+Other Personnel)</t>
  </si>
  <si>
    <t>EQUIPMENT</t>
  </si>
  <si>
    <t>PARTICIPANT/TRAINEE COSTS</t>
  </si>
  <si>
    <t>OTHER DIRECT COSTS</t>
  </si>
  <si>
    <t>Consortium/Contractual Costs</t>
  </si>
  <si>
    <t>Equipment / Facility Rental</t>
  </si>
  <si>
    <t>SUBTOTAL DIRECT COSTS</t>
  </si>
  <si>
    <t>COSORTIUM/CON-TRACTUAL COSTS/ F&amp;A</t>
  </si>
  <si>
    <t>TOTAL DIRECT COSTS</t>
  </si>
  <si>
    <t>TOTAL DIRECT COSTS FOR ENTIRE PROPOSED PERIOD OF SUPPORT</t>
  </si>
  <si>
    <t>Internal Grants.gov budget (Rev. 03/07)</t>
  </si>
  <si>
    <t>Y1</t>
  </si>
  <si>
    <t>Y2</t>
  </si>
  <si>
    <t>Y3</t>
  </si>
  <si>
    <t>Y4</t>
  </si>
  <si>
    <t>Y5</t>
  </si>
  <si>
    <t xml:space="preserve">Total </t>
  </si>
  <si>
    <t>Total Direct Costs</t>
  </si>
  <si>
    <t>Equipment</t>
  </si>
  <si>
    <t>Tuition</t>
  </si>
  <si>
    <t>Subcontractual over 25000</t>
  </si>
  <si>
    <t>Modified Total Direct Costs</t>
  </si>
  <si>
    <t>F &amp; A Costs</t>
  </si>
  <si>
    <t>Total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</si>
</sst>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"/>
    <numFmt numFmtId="165" formatCode="0.0"/>
    <numFmt numFmtId="166" formatCode="&quot;$&quot;#,##0.00"/>
    <numFmt numFmtId="167" formatCode="mm/dd/yy"/>
    <numFmt numFmtId="168" formatCode="_(&quot;$&quot;* #,##0_);_(&quot;$&quot;* \(#,##0\);_(&quot;$&quot;* &quot;-&quot;??_);_(@_)"/>
    <numFmt numFmtId="169" formatCode="\$#,##0\ ;&quot;($&quot;#,##0\)"/>
  </numFmts>
  <fonts count="29">
    <font>
      <sz val="10"/>
      <name val="Arial"/>
    </font>
    <font>
      <sz val="10"/>
      <name val="Arial"/>
      <family val="2"/>
    </font>
    <font>
      <b/>
      <sz val="10"/>
      <name val="Geneva"/>
      <family val="2"/>
    </font>
    <font>
      <sz val="8"/>
      <name val="Arial"/>
      <family val="2"/>
    </font>
    <font>
      <i/>
      <sz val="8"/>
      <name val="Arial"/>
      <family val="2"/>
    </font>
    <font>
      <sz val="10"/>
      <name val="Bookman Old Style"/>
      <family val="1"/>
    </font>
    <font>
      <b/>
      <sz val="9"/>
      <name val="Arial"/>
      <family val="2"/>
    </font>
    <font>
      <sz val="10"/>
      <color indexed="10"/>
      <name val="Arial"/>
      <family val="2"/>
    </font>
    <font>
      <sz val="10"/>
      <name val="Geneva"/>
      <family val="2"/>
    </font>
    <font>
      <sz val="9"/>
      <name val="Geneva"/>
      <family val="2"/>
    </font>
    <font>
      <sz val="9"/>
      <name val="Arial"/>
      <family val="2"/>
    </font>
    <font>
      <b/>
      <sz val="10"/>
      <name val="Arial"/>
      <family val="2"/>
    </font>
    <font>
      <sz val="9"/>
      <color indexed="12"/>
      <name val="Geneva"/>
      <family val="2"/>
    </font>
    <font>
      <b/>
      <sz val="10"/>
      <name val="Times New Roman"/>
      <family val="1"/>
    </font>
    <font>
      <b/>
      <sz val="9"/>
      <name val="Geneva"/>
      <family val="2"/>
    </font>
    <font>
      <sz val="11"/>
      <name val="Arial"/>
      <family val="2"/>
    </font>
    <font>
      <sz val="11"/>
      <name val="Geneva"/>
      <family val="2"/>
    </font>
    <font>
      <sz val="11"/>
      <color indexed="12"/>
      <name val="Geneva"/>
      <family val="2"/>
    </font>
    <font>
      <b/>
      <sz val="11"/>
      <name val="Arial"/>
      <family val="2"/>
    </font>
    <font>
      <sz val="9"/>
      <color indexed="10"/>
      <name val="Geneva"/>
      <family val="2"/>
    </font>
    <font>
      <b/>
      <sz val="9"/>
      <name val="Times New Roman"/>
      <family val="1"/>
    </font>
    <font>
      <b/>
      <sz val="8"/>
      <color indexed="10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sz val="8"/>
      <name val="Geneva"/>
      <family val="2"/>
    </font>
    <font>
      <sz val="11"/>
      <name val="Arial"/>
      <family val="2"/>
      <charset val="1"/>
    </font>
    <font>
      <sz val="11"/>
      <color theme="1"/>
      <name val="Arial"/>
      <family val="2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16"/>
      </top>
      <bottom/>
      <diagonal/>
    </border>
    <border>
      <left style="thin">
        <color indexed="64"/>
      </left>
      <right style="medium">
        <color indexed="16"/>
      </right>
      <top style="medium">
        <color indexed="16"/>
      </top>
      <bottom/>
      <diagonal/>
    </border>
    <border>
      <left style="thin">
        <color indexed="64"/>
      </left>
      <right style="medium">
        <color indexed="16"/>
      </right>
      <top/>
      <bottom style="thin">
        <color indexed="64"/>
      </bottom>
      <diagonal/>
    </border>
    <border>
      <left style="medium">
        <color indexed="16"/>
      </left>
      <right/>
      <top/>
      <bottom style="thin">
        <color indexed="64"/>
      </bottom>
      <diagonal/>
    </border>
    <border>
      <left/>
      <right style="medium">
        <color indexed="16"/>
      </right>
      <top/>
      <bottom style="thin">
        <color indexed="64"/>
      </bottom>
      <diagonal/>
    </border>
    <border>
      <left style="medium">
        <color indexed="16"/>
      </left>
      <right style="thin">
        <color indexed="64"/>
      </right>
      <top/>
      <bottom/>
      <diagonal/>
    </border>
    <border>
      <left style="medium">
        <color indexed="1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6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16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16"/>
      </right>
      <top/>
      <bottom style="thin">
        <color indexed="54"/>
      </bottom>
      <diagonal/>
    </border>
    <border>
      <left style="thick">
        <color indexed="64"/>
      </left>
      <right style="medium">
        <color indexed="16"/>
      </right>
      <top style="thick">
        <color indexed="64"/>
      </top>
      <bottom style="thick">
        <color indexed="64"/>
      </bottom>
      <diagonal/>
    </border>
    <border>
      <left style="medium">
        <color indexed="16"/>
      </left>
      <right/>
      <top/>
      <bottom/>
      <diagonal/>
    </border>
    <border>
      <left style="medium">
        <color indexed="54"/>
      </left>
      <right style="medium">
        <color indexed="16"/>
      </right>
      <top style="medium">
        <color indexed="54"/>
      </top>
      <bottom style="medium">
        <color indexed="54"/>
      </bottom>
      <diagonal/>
    </border>
    <border>
      <left style="thin">
        <color indexed="64"/>
      </left>
      <right style="medium">
        <color indexed="16"/>
      </right>
      <top/>
      <bottom/>
      <diagonal/>
    </border>
    <border>
      <left style="medium">
        <color indexed="54"/>
      </left>
      <right style="medium">
        <color indexed="16"/>
      </right>
      <top style="medium">
        <color indexed="54"/>
      </top>
      <bottom/>
      <diagonal/>
    </border>
    <border>
      <left style="medium">
        <color indexed="16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16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16"/>
      </right>
      <top style="thick">
        <color indexed="64"/>
      </top>
      <bottom/>
      <diagonal/>
    </border>
    <border>
      <left style="thick">
        <color indexed="64"/>
      </left>
      <right style="medium">
        <color indexed="16"/>
      </right>
      <top style="thick">
        <color indexed="64"/>
      </top>
      <bottom style="thick">
        <color indexed="16"/>
      </bottom>
      <diagonal/>
    </border>
    <border>
      <left style="medium">
        <color indexed="16"/>
      </left>
      <right/>
      <top style="medium">
        <color indexed="16"/>
      </top>
      <bottom/>
      <diagonal/>
    </border>
    <border>
      <left/>
      <right/>
      <top style="medium">
        <color indexed="16"/>
      </top>
      <bottom/>
      <diagonal/>
    </border>
    <border>
      <left/>
      <right style="medium">
        <color indexed="16"/>
      </right>
      <top style="medium">
        <color indexed="16"/>
      </top>
      <bottom/>
      <diagonal/>
    </border>
    <border>
      <left style="thin">
        <color indexed="64"/>
      </left>
      <right style="medium">
        <color indexed="16"/>
      </right>
      <top style="thin">
        <color indexed="64"/>
      </top>
      <bottom style="thin">
        <color indexed="64"/>
      </bottom>
      <diagonal/>
    </border>
    <border>
      <left style="medium">
        <color indexed="16"/>
      </left>
      <right/>
      <top style="thin">
        <color indexed="64"/>
      </top>
      <bottom style="thick">
        <color indexed="16"/>
      </bottom>
      <diagonal/>
    </border>
    <border>
      <left/>
      <right/>
      <top style="thin">
        <color indexed="64"/>
      </top>
      <bottom style="thick">
        <color indexed="16"/>
      </bottom>
      <diagonal/>
    </border>
    <border>
      <left/>
      <right style="thick">
        <color indexed="64"/>
      </right>
      <top style="thin">
        <color indexed="64"/>
      </top>
      <bottom style="thick">
        <color indexed="16"/>
      </bottom>
      <diagonal/>
    </border>
    <border>
      <left/>
      <right style="thin">
        <color indexed="64"/>
      </right>
      <top style="medium">
        <color indexed="16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16"/>
      </right>
      <top style="thin">
        <color indexed="64"/>
      </top>
      <bottom style="thin">
        <color indexed="54"/>
      </bottom>
      <diagonal/>
    </border>
    <border>
      <left style="thin">
        <color indexed="64"/>
      </left>
      <right style="medium">
        <color indexed="16"/>
      </right>
      <top style="thin">
        <color indexed="54"/>
      </top>
      <bottom style="thin">
        <color indexed="54"/>
      </bottom>
      <diagonal/>
    </border>
    <border>
      <left style="thin">
        <color indexed="64"/>
      </left>
      <right style="medium">
        <color indexed="16"/>
      </right>
      <top style="thin">
        <color indexed="5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6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6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16"/>
      </right>
      <top style="thin">
        <color indexed="5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16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16"/>
      </right>
      <top style="thin">
        <color indexed="64"/>
      </top>
      <bottom/>
      <diagonal/>
    </border>
  </borders>
  <cellStyleXfs count="4">
    <xf numFmtId="0" fontId="0" fillId="0" borderId="0"/>
    <xf numFmtId="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Protection="0"/>
  </cellStyleXfs>
  <cellXfs count="256">
    <xf numFmtId="0" fontId="0" fillId="0" borderId="0" xfId="0"/>
    <xf numFmtId="0" fontId="3" fillId="0" borderId="0" xfId="0" applyFont="1"/>
    <xf numFmtId="0" fontId="0" fillId="0" borderId="1" xfId="0" applyBorder="1" applyAlignment="1">
      <alignment horizontal="centerContinuous"/>
    </xf>
    <xf numFmtId="0" fontId="2" fillId="0" borderId="1" xfId="0" applyFont="1" applyBorder="1" applyAlignment="1">
      <alignment horizontal="centerContinuous" vertical="top"/>
    </xf>
    <xf numFmtId="0" fontId="3" fillId="0" borderId="0" xfId="0" applyFont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1" xfId="0" applyFont="1" applyBorder="1"/>
    <xf numFmtId="0" fontId="3" fillId="0" borderId="0" xfId="0" applyFont="1" applyAlignment="1">
      <alignment horizontal="right"/>
    </xf>
    <xf numFmtId="0" fontId="5" fillId="0" borderId="0" xfId="0" applyFont="1"/>
    <xf numFmtId="0" fontId="4" fillId="0" borderId="7" xfId="0" applyFont="1" applyBorder="1"/>
    <xf numFmtId="0" fontId="0" fillId="0" borderId="0" xfId="0" applyAlignment="1">
      <alignment horizontal="centerContinuous" vertical="top"/>
    </xf>
    <xf numFmtId="0" fontId="7" fillId="0" borderId="0" xfId="0" applyFont="1" applyAlignment="1">
      <alignment horizontal="centerContinuous" vertical="top" wrapText="1"/>
    </xf>
    <xf numFmtId="0" fontId="9" fillId="0" borderId="0" xfId="3"/>
    <xf numFmtId="0" fontId="10" fillId="0" borderId="3" xfId="3" applyFont="1" applyBorder="1"/>
    <xf numFmtId="0" fontId="3" fillId="0" borderId="4" xfId="3" applyFont="1" applyBorder="1" applyAlignment="1">
      <alignment horizontal="centerContinuous"/>
    </xf>
    <xf numFmtId="0" fontId="10" fillId="0" borderId="2" xfId="3" applyFont="1" applyBorder="1" applyAlignment="1">
      <alignment horizontal="centerContinuous"/>
    </xf>
    <xf numFmtId="0" fontId="3" fillId="0" borderId="5" xfId="3" applyFont="1" applyBorder="1" applyAlignment="1">
      <alignment horizontal="center" wrapText="1"/>
    </xf>
    <xf numFmtId="0" fontId="12" fillId="0" borderId="0" xfId="3" applyFont="1" applyAlignment="1">
      <alignment horizontal="left"/>
    </xf>
    <xf numFmtId="0" fontId="3" fillId="0" borderId="5" xfId="3" applyFont="1" applyBorder="1" applyAlignment="1">
      <alignment vertical="top" wrapText="1"/>
    </xf>
    <xf numFmtId="10" fontId="9" fillId="0" borderId="0" xfId="3" applyNumberFormat="1"/>
    <xf numFmtId="5" fontId="9" fillId="0" borderId="0" xfId="3" applyNumberFormat="1"/>
    <xf numFmtId="4" fontId="9" fillId="0" borderId="0" xfId="1" applyFont="1" applyBorder="1" applyAlignment="1">
      <alignment horizontal="right"/>
    </xf>
    <xf numFmtId="165" fontId="9" fillId="0" borderId="0" xfId="3" applyNumberFormat="1"/>
    <xf numFmtId="0" fontId="0" fillId="0" borderId="0" xfId="0" applyAlignment="1">
      <alignment horizontal="right"/>
    </xf>
    <xf numFmtId="0" fontId="3" fillId="0" borderId="6" xfId="3" applyFont="1" applyBorder="1" applyAlignment="1">
      <alignment horizontal="center" wrapText="1"/>
    </xf>
    <xf numFmtId="164" fontId="9" fillId="0" borderId="0" xfId="3" applyNumberFormat="1"/>
    <xf numFmtId="164" fontId="13" fillId="0" borderId="0" xfId="3" applyNumberFormat="1" applyFont="1"/>
    <xf numFmtId="164" fontId="0" fillId="0" borderId="0" xfId="0" applyNumberFormat="1"/>
    <xf numFmtId="0" fontId="16" fillId="0" borderId="0" xfId="3" applyFont="1"/>
    <xf numFmtId="0" fontId="17" fillId="0" borderId="0" xfId="3" applyFont="1"/>
    <xf numFmtId="5" fontId="15" fillId="0" borderId="5" xfId="3" applyNumberFormat="1" applyFont="1" applyBorder="1" applyAlignment="1">
      <alignment horizontal="right"/>
    </xf>
    <xf numFmtId="164" fontId="15" fillId="0" borderId="1" xfId="3" applyNumberFormat="1" applyFont="1" applyBorder="1"/>
    <xf numFmtId="164" fontId="15" fillId="0" borderId="0" xfId="3" applyNumberFormat="1" applyFont="1"/>
    <xf numFmtId="0" fontId="15" fillId="0" borderId="1" xfId="0" applyFont="1" applyBorder="1"/>
    <xf numFmtId="165" fontId="15" fillId="0" borderId="5" xfId="3" applyNumberFormat="1" applyFont="1" applyBorder="1" applyAlignment="1">
      <alignment horizontal="right"/>
    </xf>
    <xf numFmtId="9" fontId="9" fillId="0" borderId="0" xfId="3" applyNumberFormat="1"/>
    <xf numFmtId="0" fontId="19" fillId="0" borderId="0" xfId="3" applyFont="1"/>
    <xf numFmtId="5" fontId="15" fillId="0" borderId="3" xfId="3" applyNumberFormat="1" applyFont="1" applyBorder="1" applyAlignment="1">
      <alignment horizontal="right"/>
    </xf>
    <xf numFmtId="167" fontId="15" fillId="0" borderId="7" xfId="3" applyNumberFormat="1" applyFont="1" applyBorder="1" applyAlignment="1">
      <alignment horizontal="centerContinuous" vertical="top"/>
    </xf>
    <xf numFmtId="0" fontId="14" fillId="0" borderId="9" xfId="3" applyFont="1" applyBorder="1" applyAlignment="1">
      <alignment horizontal="center" vertical="top"/>
    </xf>
    <xf numFmtId="7" fontId="9" fillId="0" borderId="0" xfId="3" applyNumberFormat="1"/>
    <xf numFmtId="168" fontId="9" fillId="0" borderId="0" xfId="2" applyNumberFormat="1" applyFont="1"/>
    <xf numFmtId="0" fontId="3" fillId="2" borderId="10" xfId="0" applyFont="1" applyFill="1" applyBorder="1" applyAlignment="1">
      <alignment horizontal="right"/>
    </xf>
    <xf numFmtId="0" fontId="3" fillId="2" borderId="11" xfId="0" applyFont="1" applyFill="1" applyBorder="1" applyAlignment="1">
      <alignment horizontal="right"/>
    </xf>
    <xf numFmtId="9" fontId="3" fillId="2" borderId="12" xfId="0" applyNumberFormat="1" applyFont="1" applyFill="1" applyBorder="1" applyAlignment="1">
      <alignment horizontal="right"/>
    </xf>
    <xf numFmtId="164" fontId="3" fillId="2" borderId="12" xfId="0" applyNumberFormat="1" applyFont="1" applyFill="1" applyBorder="1" applyAlignment="1">
      <alignment horizontal="center"/>
    </xf>
    <xf numFmtId="164" fontId="3" fillId="2" borderId="12" xfId="0" applyNumberFormat="1" applyFont="1" applyFill="1" applyBorder="1" applyAlignment="1">
      <alignment horizontal="right"/>
    </xf>
    <xf numFmtId="164" fontId="21" fillId="2" borderId="13" xfId="0" applyNumberFormat="1" applyFont="1" applyFill="1" applyBorder="1" applyAlignment="1">
      <alignment horizontal="right"/>
    </xf>
    <xf numFmtId="0" fontId="3" fillId="0" borderId="14" xfId="0" applyFont="1" applyBorder="1"/>
    <xf numFmtId="0" fontId="3" fillId="0" borderId="0" xfId="0" applyFont="1" applyAlignment="1">
      <alignment horizontal="center"/>
    </xf>
    <xf numFmtId="165" fontId="3" fillId="0" borderId="0" xfId="0" applyNumberFormat="1" applyFont="1"/>
    <xf numFmtId="164" fontId="3" fillId="0" borderId="0" xfId="0" applyNumberFormat="1" applyFont="1"/>
    <xf numFmtId="164" fontId="3" fillId="0" borderId="15" xfId="0" applyNumberFormat="1" applyFont="1" applyBorder="1"/>
    <xf numFmtId="0" fontId="3" fillId="0" borderId="16" xfId="0" applyFont="1" applyBorder="1"/>
    <xf numFmtId="9" fontId="3" fillId="0" borderId="1" xfId="0" applyNumberFormat="1" applyFont="1" applyBorder="1"/>
    <xf numFmtId="164" fontId="3" fillId="0" borderId="1" xfId="0" applyNumberFormat="1" applyFont="1" applyBorder="1"/>
    <xf numFmtId="164" fontId="3" fillId="0" borderId="17" xfId="0" applyNumberFormat="1" applyFont="1" applyBorder="1"/>
    <xf numFmtId="164" fontId="3" fillId="0" borderId="18" xfId="0" applyNumberFormat="1" applyFont="1" applyBorder="1"/>
    <xf numFmtId="0" fontId="14" fillId="0" borderId="19" xfId="3" applyFont="1" applyBorder="1" applyAlignment="1">
      <alignment horizontal="center" vertical="top"/>
    </xf>
    <xf numFmtId="166" fontId="0" fillId="0" borderId="0" xfId="0" applyNumberFormat="1"/>
    <xf numFmtId="0" fontId="0" fillId="0" borderId="3" xfId="0" applyBorder="1"/>
    <xf numFmtId="0" fontId="3" fillId="2" borderId="11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5" fillId="0" borderId="20" xfId="3" applyFont="1" applyBorder="1" applyAlignment="1">
      <alignment vertical="top"/>
    </xf>
    <xf numFmtId="164" fontId="15" fillId="0" borderId="21" xfId="3" applyNumberFormat="1" applyFont="1" applyBorder="1" applyAlignment="1">
      <alignment horizontal="center" vertical="top"/>
    </xf>
    <xf numFmtId="167" fontId="15" fillId="0" borderId="22" xfId="3" applyNumberFormat="1" applyFont="1" applyBorder="1" applyAlignment="1">
      <alignment horizontal="center"/>
    </xf>
    <xf numFmtId="0" fontId="11" fillId="0" borderId="23" xfId="3" applyFont="1" applyBorder="1"/>
    <xf numFmtId="164" fontId="10" fillId="0" borderId="24" xfId="3" applyNumberFormat="1" applyFont="1" applyBorder="1" applyAlignment="1">
      <alignment horizontal="centerContinuous"/>
    </xf>
    <xf numFmtId="0" fontId="11" fillId="0" borderId="25" xfId="3" applyFont="1" applyBorder="1" applyAlignment="1">
      <alignment horizontal="center"/>
    </xf>
    <xf numFmtId="164" fontId="3" fillId="0" borderId="24" xfId="3" applyNumberFormat="1" applyFont="1" applyBorder="1" applyAlignment="1">
      <alignment horizontal="center" wrapText="1"/>
    </xf>
    <xf numFmtId="6" fontId="18" fillId="0" borderId="28" xfId="0" applyNumberFormat="1" applyFont="1" applyBorder="1"/>
    <xf numFmtId="6" fontId="15" fillId="3" borderId="29" xfId="0" applyNumberFormat="1" applyFont="1" applyFill="1" applyBorder="1"/>
    <xf numFmtId="0" fontId="8" fillId="0" borderId="25" xfId="3" applyFont="1" applyBorder="1" applyAlignment="1">
      <alignment vertical="top"/>
    </xf>
    <xf numFmtId="0" fontId="8" fillId="0" borderId="27" xfId="3" applyFont="1" applyBorder="1" applyAlignment="1">
      <alignment vertical="top"/>
    </xf>
    <xf numFmtId="6" fontId="15" fillId="0" borderId="30" xfId="0" applyNumberFormat="1" applyFont="1" applyBorder="1"/>
    <xf numFmtId="6" fontId="18" fillId="0" borderId="30" xfId="0" applyNumberFormat="1" applyFont="1" applyBorder="1"/>
    <xf numFmtId="164" fontId="11" fillId="0" borderId="31" xfId="3" applyNumberFormat="1" applyFont="1" applyBorder="1" applyAlignment="1">
      <alignment horizontal="left" vertical="top"/>
    </xf>
    <xf numFmtId="6" fontId="18" fillId="3" borderId="29" xfId="0" applyNumberFormat="1" applyFont="1" applyFill="1" applyBorder="1"/>
    <xf numFmtId="164" fontId="15" fillId="0" borderId="32" xfId="3" applyNumberFormat="1" applyFont="1" applyBorder="1"/>
    <xf numFmtId="164" fontId="6" fillId="0" borderId="31" xfId="3" applyNumberFormat="1" applyFont="1" applyBorder="1"/>
    <xf numFmtId="164" fontId="15" fillId="3" borderId="33" xfId="3" applyNumberFormat="1" applyFont="1" applyFill="1" applyBorder="1"/>
    <xf numFmtId="164" fontId="15" fillId="0" borderId="31" xfId="3" applyNumberFormat="1" applyFont="1" applyBorder="1"/>
    <xf numFmtId="164" fontId="11" fillId="0" borderId="31" xfId="3" applyNumberFormat="1" applyFont="1" applyBorder="1"/>
    <xf numFmtId="164" fontId="15" fillId="0" borderId="34" xfId="3" applyNumberFormat="1" applyFont="1" applyBorder="1"/>
    <xf numFmtId="0" fontId="18" fillId="0" borderId="35" xfId="3" applyFont="1" applyBorder="1" applyAlignment="1">
      <alignment vertical="center"/>
    </xf>
    <xf numFmtId="164" fontId="18" fillId="0" borderId="36" xfId="3" applyNumberFormat="1" applyFont="1" applyBorder="1" applyAlignment="1">
      <alignment horizontal="right" vertical="center"/>
    </xf>
    <xf numFmtId="164" fontId="18" fillId="0" borderId="38" xfId="3" applyNumberFormat="1" applyFont="1" applyBorder="1"/>
    <xf numFmtId="0" fontId="14" fillId="0" borderId="33" xfId="3" applyFont="1" applyBorder="1" applyAlignment="1">
      <alignment horizontal="center" vertical="top"/>
    </xf>
    <xf numFmtId="0" fontId="11" fillId="0" borderId="0" xfId="0" applyFont="1" applyAlignment="1">
      <alignment vertical="top"/>
    </xf>
    <xf numFmtId="0" fontId="11" fillId="0" borderId="0" xfId="0" applyFont="1"/>
    <xf numFmtId="0" fontId="2" fillId="0" borderId="39" xfId="0" applyFont="1" applyBorder="1" applyAlignment="1">
      <alignment horizontal="centerContinuous"/>
    </xf>
    <xf numFmtId="0" fontId="2" fillId="0" borderId="40" xfId="0" applyFont="1" applyBorder="1" applyAlignment="1">
      <alignment horizontal="centerContinuous"/>
    </xf>
    <xf numFmtId="0" fontId="0" fillId="0" borderId="40" xfId="0" applyBorder="1" applyAlignment="1">
      <alignment horizontal="centerContinuous"/>
    </xf>
    <xf numFmtId="0" fontId="0" fillId="0" borderId="41" xfId="0" applyBorder="1" applyAlignment="1">
      <alignment horizontal="centerContinuous"/>
    </xf>
    <xf numFmtId="0" fontId="2" fillId="0" borderId="23" xfId="0" applyFont="1" applyBorder="1" applyAlignment="1">
      <alignment horizontal="centerContinuous" vertical="top"/>
    </xf>
    <xf numFmtId="0" fontId="0" fillId="0" borderId="24" xfId="0" applyBorder="1" applyAlignment="1">
      <alignment horizontal="centerContinuous"/>
    </xf>
    <xf numFmtId="0" fontId="3" fillId="0" borderId="31" xfId="0" applyFont="1" applyBorder="1" applyAlignment="1">
      <alignment horizontal="centerContinuous"/>
    </xf>
    <xf numFmtId="0" fontId="3" fillId="0" borderId="23" xfId="0" applyFont="1" applyBorder="1" applyAlignment="1">
      <alignment horizontal="centerContinuous"/>
    </xf>
    <xf numFmtId="0" fontId="3" fillId="0" borderId="22" xfId="0" applyFont="1" applyBorder="1" applyAlignment="1">
      <alignment horizontal="center"/>
    </xf>
    <xf numFmtId="164" fontId="15" fillId="0" borderId="42" xfId="0" applyNumberFormat="1" applyFont="1" applyBorder="1" applyAlignment="1">
      <alignment horizontal="right" vertical="center"/>
    </xf>
    <xf numFmtId="164" fontId="18" fillId="0" borderId="42" xfId="0" applyNumberFormat="1" applyFont="1" applyBorder="1" applyAlignment="1">
      <alignment horizontal="right" vertical="center"/>
    </xf>
    <xf numFmtId="0" fontId="6" fillId="0" borderId="35" xfId="0" applyFont="1" applyBorder="1" applyAlignment="1">
      <alignment vertical="center"/>
    </xf>
    <xf numFmtId="164" fontId="24" fillId="0" borderId="38" xfId="0" applyNumberFormat="1" applyFont="1" applyBorder="1" applyAlignment="1">
      <alignment horizontal="right" vertical="center"/>
    </xf>
    <xf numFmtId="0" fontId="3" fillId="0" borderId="9" xfId="3" applyFont="1" applyBorder="1" applyAlignment="1">
      <alignment vertical="top"/>
    </xf>
    <xf numFmtId="0" fontId="25" fillId="0" borderId="9" xfId="3" applyFont="1" applyBorder="1" applyAlignment="1">
      <alignment vertical="top"/>
    </xf>
    <xf numFmtId="165" fontId="15" fillId="4" borderId="5" xfId="3" applyNumberFormat="1" applyFont="1" applyFill="1" applyBorder="1" applyAlignment="1">
      <alignment horizontal="right"/>
    </xf>
    <xf numFmtId="5" fontId="27" fillId="4" borderId="5" xfId="3" applyNumberFormat="1" applyFont="1" applyFill="1" applyBorder="1" applyAlignment="1">
      <alignment horizontal="right"/>
    </xf>
    <xf numFmtId="165" fontId="26" fillId="0" borderId="5" xfId="3" applyNumberFormat="1" applyFont="1" applyBorder="1" applyAlignment="1" applyProtection="1">
      <alignment horizontal="right"/>
    </xf>
    <xf numFmtId="169" fontId="27" fillId="0" borderId="5" xfId="3" applyNumberFormat="1" applyFont="1" applyBorder="1" applyAlignment="1" applyProtection="1">
      <alignment horizontal="right"/>
    </xf>
    <xf numFmtId="165" fontId="15" fillId="0" borderId="5" xfId="3" applyNumberFormat="1" applyFont="1" applyBorder="1" applyAlignment="1" applyProtection="1">
      <alignment horizontal="right"/>
    </xf>
    <xf numFmtId="0" fontId="15" fillId="0" borderId="26" xfId="0" applyFont="1" applyBorder="1" applyAlignment="1">
      <alignment wrapText="1"/>
    </xf>
    <xf numFmtId="5" fontId="27" fillId="0" borderId="5" xfId="3" applyNumberFormat="1" applyFont="1" applyBorder="1" applyAlignment="1">
      <alignment horizontal="right"/>
    </xf>
    <xf numFmtId="0" fontId="26" fillId="0" borderId="51" xfId="0" applyFont="1" applyBorder="1"/>
    <xf numFmtId="0" fontId="15" fillId="0" borderId="51" xfId="3" applyFont="1" applyBorder="1"/>
    <xf numFmtId="0" fontId="10" fillId="0" borderId="31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3" xfId="0" applyBorder="1" applyAlignment="1">
      <alignment horizontal="left" vertical="top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8" fillId="0" borderId="39" xfId="3" applyFont="1" applyBorder="1" applyAlignment="1">
      <alignment vertical="center"/>
    </xf>
    <xf numFmtId="0" fontId="18" fillId="0" borderId="40" xfId="0" applyFont="1" applyBorder="1" applyAlignment="1">
      <alignment vertical="center"/>
    </xf>
    <xf numFmtId="0" fontId="18" fillId="0" borderId="46" xfId="0" applyFont="1" applyBorder="1" applyAlignment="1">
      <alignment vertical="center"/>
    </xf>
    <xf numFmtId="0" fontId="18" fillId="0" borderId="23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6" fillId="0" borderId="35" xfId="3" applyFont="1" applyBorder="1" applyAlignment="1">
      <alignment horizontal="left" vertical="center"/>
    </xf>
    <xf numFmtId="0" fontId="11" fillId="0" borderId="35" xfId="3" applyFont="1" applyBorder="1" applyAlignment="1">
      <alignment horizontal="left" vertical="center"/>
    </xf>
    <xf numFmtId="0" fontId="3" fillId="0" borderId="8" xfId="3" applyFont="1" applyBorder="1" applyAlignment="1">
      <alignment horizontal="center" wrapText="1"/>
    </xf>
    <xf numFmtId="0" fontId="10" fillId="0" borderId="7" xfId="3" applyFont="1" applyBorder="1" applyAlignment="1">
      <alignment horizontal="center"/>
    </xf>
    <xf numFmtId="0" fontId="3" fillId="0" borderId="7" xfId="3" applyFont="1" applyBorder="1" applyAlignment="1">
      <alignment horizontal="center" wrapText="1"/>
    </xf>
    <xf numFmtId="0" fontId="3" fillId="0" borderId="8" xfId="3" applyFont="1" applyBorder="1" applyAlignment="1">
      <alignment horizontal="center" vertical="top" wrapText="1"/>
    </xf>
    <xf numFmtId="0" fontId="11" fillId="0" borderId="47" xfId="0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6" fillId="0" borderId="50" xfId="0" applyFont="1" applyBorder="1" applyAlignment="1">
      <alignment horizontal="center"/>
    </xf>
    <xf numFmtId="0" fontId="10" fillId="0" borderId="31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3" xfId="0" applyBorder="1" applyAlignment="1">
      <alignment horizontal="left" vertical="top"/>
    </xf>
    <xf numFmtId="0" fontId="6" fillId="0" borderId="35" xfId="0" applyFont="1" applyBorder="1" applyAlignment="1">
      <alignment horizontal="left" vertical="top" wrapText="1"/>
    </xf>
    <xf numFmtId="0" fontId="10" fillId="0" borderId="31" xfId="0" applyFont="1" applyBorder="1" applyAlignment="1">
      <alignment vertical="center" wrapText="1"/>
    </xf>
    <xf numFmtId="0" fontId="10" fillId="0" borderId="0" xfId="0" applyFont="1" applyAlignment="1">
      <alignment wrapText="1"/>
    </xf>
    <xf numFmtId="0" fontId="10" fillId="0" borderId="3" xfId="0" applyFont="1" applyBorder="1" applyAlignment="1">
      <alignment wrapText="1"/>
    </xf>
    <xf numFmtId="0" fontId="10" fillId="0" borderId="31" xfId="0" applyFont="1" applyBorder="1" applyAlignment="1">
      <alignment horizontal="left" vertical="center"/>
    </xf>
    <xf numFmtId="0" fontId="6" fillId="0" borderId="35" xfId="0" applyFont="1" applyBorder="1" applyAlignment="1">
      <alignment horizontal="left" wrapText="1"/>
    </xf>
    <xf numFmtId="0" fontId="6" fillId="0" borderId="35" xfId="0" applyFont="1" applyBorder="1" applyAlignment="1">
      <alignment vertical="center"/>
    </xf>
    <xf numFmtId="0" fontId="6" fillId="0" borderId="31" xfId="0" applyFont="1" applyBorder="1" applyAlignment="1">
      <alignment horizontal="left" vertical="top"/>
    </xf>
    <xf numFmtId="0" fontId="10" fillId="0" borderId="31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6" fillId="0" borderId="35" xfId="0" applyFont="1" applyBorder="1" applyAlignment="1">
      <alignment horizontal="left" vertical="top"/>
    </xf>
    <xf numFmtId="0" fontId="10" fillId="0" borderId="23" xfId="0" applyFont="1" applyBorder="1" applyAlignment="1">
      <alignment vertical="center" wrapText="1"/>
    </xf>
    <xf numFmtId="0" fontId="10" fillId="0" borderId="1" xfId="0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3" fillId="0" borderId="35" xfId="0" applyFont="1" applyBorder="1" applyAlignment="1">
      <alignment horizontal="left" vertical="top" wrapText="1"/>
    </xf>
    <xf numFmtId="0" fontId="6" fillId="0" borderId="43" xfId="0" applyFont="1" applyBorder="1" applyAlignment="1">
      <alignment horizontal="left" vertical="center"/>
    </xf>
    <xf numFmtId="0" fontId="0" fillId="0" borderId="7" xfId="0" applyBorder="1" applyAlignment="1"/>
    <xf numFmtId="164" fontId="15" fillId="3" borderId="52" xfId="3" applyNumberFormat="1" applyFont="1" applyFill="1" applyBorder="1" applyAlignment="1">
      <alignment horizontal="right"/>
    </xf>
    <xf numFmtId="10" fontId="19" fillId="0" borderId="0" xfId="3" applyNumberFormat="1" applyFont="1" applyAlignment="1"/>
    <xf numFmtId="0" fontId="0" fillId="0" borderId="0" xfId="0" applyAlignment="1"/>
    <xf numFmtId="0" fontId="28" fillId="0" borderId="51" xfId="3" applyFont="1" applyBorder="1" applyAlignment="1" applyProtection="1">
      <alignment vertical="top" wrapText="1"/>
    </xf>
    <xf numFmtId="164" fontId="15" fillId="3" borderId="53" xfId="3" applyNumberFormat="1" applyFont="1" applyFill="1" applyBorder="1" applyAlignment="1">
      <alignment horizontal="right"/>
    </xf>
    <xf numFmtId="169" fontId="27" fillId="0" borderId="51" xfId="3" applyNumberFormat="1" applyFont="1" applyBorder="1" applyAlignment="1" applyProtection="1">
      <alignment horizontal="right"/>
    </xf>
    <xf numFmtId="0" fontId="15" fillId="0" borderId="51" xfId="3" applyFont="1" applyBorder="1" applyProtection="1"/>
    <xf numFmtId="0" fontId="15" fillId="0" borderId="51" xfId="3" applyFont="1" applyBorder="1" applyAlignment="1">
      <alignment vertical="top" wrapText="1"/>
    </xf>
    <xf numFmtId="0" fontId="1" fillId="0" borderId="27" xfId="3" applyFont="1" applyBorder="1"/>
    <xf numFmtId="164" fontId="15" fillId="3" borderId="54" xfId="3" applyNumberFormat="1" applyFont="1" applyFill="1" applyBorder="1" applyAlignment="1">
      <alignment horizontal="right"/>
    </xf>
    <xf numFmtId="0" fontId="0" fillId="0" borderId="55" xfId="0" applyBorder="1" applyAlignment="1"/>
    <xf numFmtId="5" fontId="15" fillId="0" borderId="55" xfId="3" applyNumberFormat="1" applyFont="1" applyBorder="1" applyAlignment="1">
      <alignment horizontal="right"/>
    </xf>
    <xf numFmtId="5" fontId="15" fillId="0" borderId="56" xfId="3" applyNumberFormat="1" applyFont="1" applyBorder="1" applyAlignment="1">
      <alignment horizontal="right"/>
    </xf>
    <xf numFmtId="0" fontId="6" fillId="0" borderId="57" xfId="3" applyFont="1" applyBorder="1" applyAlignment="1">
      <alignment vertical="top"/>
    </xf>
    <xf numFmtId="0" fontId="10" fillId="0" borderId="58" xfId="3" applyFont="1" applyBorder="1" applyAlignment="1">
      <alignment horizontal="centerContinuous" vertical="center"/>
    </xf>
    <xf numFmtId="0" fontId="3" fillId="0" borderId="58" xfId="3" applyFont="1" applyBorder="1" applyAlignment="1">
      <alignment horizontal="right" vertical="top" wrapText="1"/>
    </xf>
    <xf numFmtId="0" fontId="3" fillId="0" borderId="58" xfId="3" applyFont="1" applyBorder="1" applyAlignment="1">
      <alignment horizontal="left" vertical="top" wrapText="1"/>
    </xf>
    <xf numFmtId="0" fontId="1" fillId="0" borderId="25" xfId="3" applyFont="1" applyBorder="1" applyAlignment="1">
      <alignment vertical="top"/>
    </xf>
    <xf numFmtId="0" fontId="15" fillId="0" borderId="58" xfId="3" applyFont="1" applyBorder="1" applyAlignment="1">
      <alignment horizontal="centerContinuous" vertical="center"/>
    </xf>
    <xf numFmtId="0" fontId="15" fillId="0" borderId="58" xfId="3" applyFont="1" applyBorder="1" applyAlignment="1">
      <alignment horizontal="right" vertical="center"/>
    </xf>
    <xf numFmtId="0" fontId="15" fillId="0" borderId="58" xfId="3" applyFont="1" applyBorder="1" applyAlignment="1">
      <alignment horizontal="right"/>
    </xf>
    <xf numFmtId="5" fontId="15" fillId="0" borderId="58" xfId="3" applyNumberFormat="1" applyFont="1" applyBorder="1" applyAlignment="1">
      <alignment horizontal="right"/>
    </xf>
    <xf numFmtId="6" fontId="15" fillId="3" borderId="52" xfId="0" applyNumberFormat="1" applyFont="1" applyFill="1" applyBorder="1"/>
    <xf numFmtId="6" fontId="15" fillId="3" borderId="53" xfId="0" applyNumberFormat="1" applyFont="1" applyFill="1" applyBorder="1"/>
    <xf numFmtId="0" fontId="1" fillId="0" borderId="55" xfId="0" applyFont="1" applyBorder="1" applyAlignment="1"/>
    <xf numFmtId="5" fontId="15" fillId="0" borderId="59" xfId="3" applyNumberFormat="1" applyFont="1" applyBorder="1" applyAlignment="1">
      <alignment horizontal="right"/>
    </xf>
    <xf numFmtId="164" fontId="1" fillId="0" borderId="0" xfId="0" applyNumberFormat="1" applyFont="1"/>
    <xf numFmtId="164" fontId="1" fillId="0" borderId="31" xfId="3" applyNumberFormat="1" applyFont="1" applyBorder="1" applyAlignment="1">
      <alignment horizontal="left" vertical="top"/>
    </xf>
    <xf numFmtId="6" fontId="18" fillId="3" borderId="53" xfId="0" applyNumberFormat="1" applyFont="1" applyFill="1" applyBorder="1"/>
    <xf numFmtId="164" fontId="1" fillId="0" borderId="23" xfId="3" applyNumberFormat="1" applyFont="1" applyBorder="1" applyAlignment="1">
      <alignment horizontal="left" vertical="center"/>
    </xf>
    <xf numFmtId="164" fontId="1" fillId="0" borderId="1" xfId="0" applyNumberFormat="1" applyFont="1" applyBorder="1"/>
    <xf numFmtId="164" fontId="6" fillId="0" borderId="60" xfId="3" applyNumberFormat="1" applyFont="1" applyBorder="1"/>
    <xf numFmtId="164" fontId="20" fillId="0" borderId="61" xfId="3" applyNumberFormat="1" applyFont="1" applyBorder="1"/>
    <xf numFmtId="164" fontId="1" fillId="0" borderId="0" xfId="3" applyNumberFormat="1" applyFont="1"/>
    <xf numFmtId="164" fontId="15" fillId="3" borderId="53" xfId="3" applyNumberFormat="1" applyFont="1" applyFill="1" applyBorder="1"/>
    <xf numFmtId="164" fontId="1" fillId="0" borderId="31" xfId="3" applyNumberFormat="1" applyFont="1" applyBorder="1"/>
    <xf numFmtId="164" fontId="1" fillId="0" borderId="23" xfId="3" applyNumberFormat="1" applyFont="1" applyBorder="1"/>
    <xf numFmtId="164" fontId="1" fillId="0" borderId="1" xfId="3" applyNumberFormat="1" applyFont="1" applyBorder="1"/>
    <xf numFmtId="5" fontId="1" fillId="0" borderId="0" xfId="3" applyNumberFormat="1" applyFont="1"/>
    <xf numFmtId="0" fontId="1" fillId="0" borderId="0" xfId="3" applyFont="1"/>
    <xf numFmtId="0" fontId="1" fillId="0" borderId="31" xfId="3" applyFont="1" applyBorder="1"/>
    <xf numFmtId="164" fontId="15" fillId="3" borderId="62" xfId="3" applyNumberFormat="1" applyFont="1" applyFill="1" applyBorder="1"/>
    <xf numFmtId="0" fontId="1" fillId="0" borderId="23" xfId="3" applyFont="1" applyBorder="1"/>
    <xf numFmtId="0" fontId="15" fillId="0" borderId="55" xfId="0" applyFont="1" applyBorder="1"/>
    <xf numFmtId="0" fontId="18" fillId="0" borderId="55" xfId="0" applyFont="1" applyBorder="1" applyAlignment="1"/>
    <xf numFmtId="0" fontId="18" fillId="0" borderId="63" xfId="0" applyFont="1" applyBorder="1" applyAlignment="1"/>
    <xf numFmtId="0" fontId="3" fillId="0" borderId="35" xfId="3" applyFont="1" applyBorder="1" applyAlignment="1"/>
    <xf numFmtId="0" fontId="3" fillId="0" borderId="59" xfId="3" applyFont="1" applyBorder="1" applyAlignment="1"/>
    <xf numFmtId="0" fontId="3" fillId="0" borderId="64" xfId="3" applyFont="1" applyBorder="1" applyAlignment="1"/>
    <xf numFmtId="0" fontId="3" fillId="0" borderId="55" xfId="0" applyFont="1" applyBorder="1" applyAlignment="1"/>
    <xf numFmtId="0" fontId="3" fillId="0" borderId="59" xfId="0" applyFont="1" applyBorder="1" applyAlignment="1"/>
    <xf numFmtId="164" fontId="1" fillId="0" borderId="37" xfId="3" applyNumberFormat="1" applyFont="1" applyBorder="1"/>
    <xf numFmtId="0" fontId="18" fillId="0" borderId="43" xfId="3" applyFont="1" applyBorder="1" applyAlignment="1"/>
    <xf numFmtId="0" fontId="18" fillId="0" borderId="44" xfId="0" applyFont="1" applyBorder="1" applyAlignment="1"/>
    <xf numFmtId="0" fontId="18" fillId="0" borderId="45" xfId="0" applyFont="1" applyBorder="1" applyAlignment="1"/>
    <xf numFmtId="0" fontId="10" fillId="0" borderId="19" xfId="3" applyFont="1" applyBorder="1" applyAlignment="1"/>
    <xf numFmtId="0" fontId="3" fillId="0" borderId="65" xfId="0" applyFont="1" applyBorder="1" applyAlignment="1">
      <alignment horizontal="center" wrapText="1"/>
    </xf>
    <xf numFmtId="0" fontId="3" fillId="0" borderId="64" xfId="0" applyFont="1" applyBorder="1" applyAlignment="1">
      <alignment horizontal="centerContinuous" vertical="center"/>
    </xf>
    <xf numFmtId="0" fontId="3" fillId="0" borderId="55" xfId="0" applyFont="1" applyBorder="1" applyAlignment="1">
      <alignment horizontal="centerContinuous" vertical="center"/>
    </xf>
    <xf numFmtId="0" fontId="3" fillId="0" borderId="55" xfId="0" applyFont="1" applyBorder="1" applyAlignment="1">
      <alignment horizontal="centerContinuous"/>
    </xf>
    <xf numFmtId="0" fontId="3" fillId="0" borderId="66" xfId="0" applyFont="1" applyBorder="1" applyAlignment="1">
      <alignment horizontal="centerContinuous"/>
    </xf>
    <xf numFmtId="0" fontId="3" fillId="0" borderId="58" xfId="0" applyFont="1" applyBorder="1" applyAlignment="1">
      <alignment horizontal="center"/>
    </xf>
    <xf numFmtId="0" fontId="3" fillId="0" borderId="64" xfId="0" applyFont="1" applyBorder="1" applyAlignment="1">
      <alignment horizontal="center"/>
    </xf>
    <xf numFmtId="0" fontId="3" fillId="0" borderId="58" xfId="0" applyFont="1" applyBorder="1" applyAlignment="1">
      <alignment horizontal="centerContinuous"/>
    </xf>
    <xf numFmtId="0" fontId="0" fillId="0" borderId="55" xfId="0" applyBorder="1" applyAlignment="1">
      <alignment horizontal="left" wrapText="1"/>
    </xf>
    <xf numFmtId="0" fontId="0" fillId="0" borderId="59" xfId="0" applyBorder="1" applyAlignment="1">
      <alignment horizontal="left" wrapText="1"/>
    </xf>
    <xf numFmtId="164" fontId="15" fillId="0" borderId="58" xfId="0" applyNumberFormat="1" applyFont="1" applyBorder="1" applyAlignment="1">
      <alignment horizontal="right" vertical="center"/>
    </xf>
    <xf numFmtId="0" fontId="6" fillId="0" borderId="55" xfId="0" applyFont="1" applyBorder="1" applyAlignment="1">
      <alignment horizontal="left" vertical="top"/>
    </xf>
    <xf numFmtId="0" fontId="6" fillId="0" borderId="59" xfId="0" applyFont="1" applyBorder="1" applyAlignment="1">
      <alignment horizontal="left" vertical="top"/>
    </xf>
    <xf numFmtId="0" fontId="10" fillId="0" borderId="60" xfId="0" applyFont="1" applyBorder="1" applyAlignment="1">
      <alignment horizontal="left" vertical="top"/>
    </xf>
    <xf numFmtId="0" fontId="0" fillId="0" borderId="61" xfId="0" applyBorder="1" applyAlignment="1">
      <alignment horizontal="left" vertical="top"/>
    </xf>
    <xf numFmtId="0" fontId="0" fillId="0" borderId="67" xfId="0" applyBorder="1" applyAlignment="1">
      <alignment horizontal="left" vertical="top"/>
    </xf>
    <xf numFmtId="0" fontId="6" fillId="0" borderId="55" xfId="0" applyFont="1" applyBorder="1" applyAlignment="1">
      <alignment horizontal="left" vertical="top" wrapText="1"/>
    </xf>
    <xf numFmtId="0" fontId="6" fillId="0" borderId="59" xfId="0" applyFont="1" applyBorder="1" applyAlignment="1">
      <alignment horizontal="left" vertical="top" wrapText="1"/>
    </xf>
    <xf numFmtId="164" fontId="18" fillId="0" borderId="58" xfId="0" applyNumberFormat="1" applyFont="1" applyBorder="1" applyAlignment="1">
      <alignment horizontal="right" vertical="center"/>
    </xf>
    <xf numFmtId="0" fontId="3" fillId="0" borderId="55" xfId="0" applyFont="1" applyBorder="1"/>
    <xf numFmtId="0" fontId="3" fillId="0" borderId="59" xfId="0" applyFont="1" applyBorder="1"/>
    <xf numFmtId="0" fontId="6" fillId="0" borderId="55" xfId="0" applyFont="1" applyBorder="1" applyAlignment="1"/>
    <xf numFmtId="0" fontId="6" fillId="0" borderId="59" xfId="0" applyFont="1" applyBorder="1" applyAlignment="1"/>
    <xf numFmtId="0" fontId="6" fillId="0" borderId="60" xfId="0" applyFont="1" applyBorder="1" applyAlignment="1">
      <alignment vertical="top"/>
    </xf>
    <xf numFmtId="0" fontId="6" fillId="0" borderId="61" xfId="0" applyFont="1" applyBorder="1" applyAlignment="1">
      <alignment vertical="top"/>
    </xf>
    <xf numFmtId="0" fontId="6" fillId="0" borderId="67" xfId="0" applyFont="1" applyBorder="1" applyAlignment="1">
      <alignment vertical="top"/>
    </xf>
    <xf numFmtId="0" fontId="10" fillId="0" borderId="0" xfId="0" applyFont="1" applyAlignment="1"/>
    <xf numFmtId="0" fontId="10" fillId="0" borderId="3" xfId="0" applyFont="1" applyBorder="1" applyAlignment="1"/>
    <xf numFmtId="0" fontId="10" fillId="0" borderId="31" xfId="0" applyFont="1" applyBorder="1" applyAlignment="1"/>
    <xf numFmtId="0" fontId="10" fillId="0" borderId="1" xfId="0" applyFont="1" applyBorder="1" applyAlignment="1"/>
    <xf numFmtId="0" fontId="10" fillId="0" borderId="5" xfId="0" applyFont="1" applyBorder="1" applyAlignment="1"/>
    <xf numFmtId="0" fontId="6" fillId="0" borderId="60" xfId="0" applyFont="1" applyBorder="1" applyAlignment="1">
      <alignment vertical="center" wrapText="1"/>
    </xf>
    <xf numFmtId="0" fontId="6" fillId="0" borderId="61" xfId="0" applyFont="1" applyBorder="1" applyAlignment="1">
      <alignment wrapText="1"/>
    </xf>
    <xf numFmtId="0" fontId="6" fillId="0" borderId="67" xfId="0" applyFont="1" applyBorder="1" applyAlignment="1">
      <alignment wrapText="1"/>
    </xf>
    <xf numFmtId="164" fontId="15" fillId="0" borderId="65" xfId="0" applyNumberFormat="1" applyFont="1" applyBorder="1" applyAlignment="1">
      <alignment horizontal="right" vertical="center"/>
    </xf>
    <xf numFmtId="164" fontId="15" fillId="0" borderId="68" xfId="0" applyNumberFormat="1" applyFont="1" applyBorder="1" applyAlignment="1">
      <alignment horizontal="right" vertical="center"/>
    </xf>
    <xf numFmtId="0" fontId="10" fillId="0" borderId="55" xfId="0" applyFont="1" applyBorder="1" applyAlignment="1"/>
    <xf numFmtId="0" fontId="10" fillId="0" borderId="59" xfId="0" applyFont="1" applyBorder="1" applyAlignment="1"/>
    <xf numFmtId="0" fontId="0" fillId="0" borderId="55" xfId="0" applyBorder="1" applyAlignment="1">
      <alignment vertical="top"/>
    </xf>
    <xf numFmtId="0" fontId="0" fillId="0" borderId="59" xfId="0" applyBorder="1" applyAlignment="1">
      <alignment vertical="top"/>
    </xf>
    <xf numFmtId="164" fontId="18" fillId="0" borderId="68" xfId="0" applyNumberFormat="1" applyFont="1" applyBorder="1" applyAlignment="1">
      <alignment horizontal="right" vertical="center"/>
    </xf>
    <xf numFmtId="0" fontId="10" fillId="0" borderId="44" xfId="0" applyFont="1" applyBorder="1" applyAlignment="1"/>
  </cellXfs>
  <cellStyles count="4">
    <cellStyle name="Comma_DD" xfId="1" xr:uid="{00000000-0005-0000-0000-000000000000}"/>
    <cellStyle name="Currency" xfId="2" builtinId="4"/>
    <cellStyle name="Normal" xfId="0" builtinId="0"/>
    <cellStyle name="Normal_DD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12</xdr:row>
      <xdr:rowOff>114300</xdr:rowOff>
    </xdr:from>
    <xdr:to>
      <xdr:col>7</xdr:col>
      <xdr:colOff>9525</xdr:colOff>
      <xdr:row>12</xdr:row>
      <xdr:rowOff>114300</xdr:rowOff>
    </xdr:to>
    <xdr:sp macro="" textlink="">
      <xdr:nvSpPr>
        <xdr:cNvPr id="2062" name="Line 1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>
          <a:spLocks noChangeShapeType="1"/>
        </xdr:cNvSpPr>
      </xdr:nvSpPr>
      <xdr:spPr bwMode="auto">
        <a:xfrm>
          <a:off x="2590800" y="3048000"/>
          <a:ext cx="1809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</xdr:spPr>
    </xdr:sp>
    <xdr:clientData/>
  </xdr:twoCellAnchor>
  <xdr:twoCellAnchor>
    <xdr:from>
      <xdr:col>3</xdr:col>
      <xdr:colOff>66675</xdr:colOff>
      <xdr:row>21</xdr:row>
      <xdr:rowOff>85725</xdr:rowOff>
    </xdr:from>
    <xdr:to>
      <xdr:col>7</xdr:col>
      <xdr:colOff>19050</xdr:colOff>
      <xdr:row>21</xdr:row>
      <xdr:rowOff>85725</xdr:rowOff>
    </xdr:to>
    <xdr:sp macro="" textlink="">
      <xdr:nvSpPr>
        <xdr:cNvPr id="2063" name="Line 12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>
          <a:spLocks noChangeShapeType="1"/>
        </xdr:cNvSpPr>
      </xdr:nvSpPr>
      <xdr:spPr bwMode="auto">
        <a:xfrm>
          <a:off x="2600325" y="4752975"/>
          <a:ext cx="1809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ARED\FORMS\Gtants.Gov_Budget(nonmodula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nts.Gov budget (Y1)"/>
      <sheetName val="Personnel (Y1-Y5)"/>
      <sheetName val="Grants.Gov budget (Y2-Y5)"/>
      <sheetName val="F &amp; A Calculation"/>
    </sheetNames>
    <sheetDataSet>
      <sheetData sheetId="0">
        <row r="6">
          <cell r="B6" t="str">
            <v>PD/PI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1"/>
  <sheetViews>
    <sheetView showGridLines="0" showZeros="0" zoomScaleNormal="120" workbookViewId="0">
      <selection activeCell="M8" sqref="M8"/>
    </sheetView>
  </sheetViews>
  <sheetFormatPr defaultColWidth="11.42578125" defaultRowHeight="12.95"/>
  <cols>
    <col min="1" max="1" width="2.42578125" style="41" customWidth="1"/>
    <col min="2" max="2" width="23.28515625" style="14" customWidth="1"/>
    <col min="3" max="3" width="13.7109375" style="14" customWidth="1"/>
    <col min="4" max="5" width="6.140625" style="14" customWidth="1"/>
    <col min="6" max="6" width="6.28515625" style="14" customWidth="1"/>
    <col min="7" max="7" width="10.42578125" style="14" customWidth="1"/>
    <col min="8" max="8" width="12.140625" style="14" customWidth="1"/>
    <col min="9" max="9" width="11" style="14" customWidth="1"/>
    <col min="10" max="10" width="14.42578125" style="27" customWidth="1"/>
    <col min="11" max="11" width="13.140625" style="14" customWidth="1"/>
    <col min="12" max="16384" width="11.42578125" style="14"/>
  </cols>
  <sheetData>
    <row r="1" spans="1:15" customFormat="1" ht="14.1" thickBot="1">
      <c r="A1" s="120" t="s">
        <v>0</v>
      </c>
      <c r="B1" s="121"/>
      <c r="C1" s="121"/>
      <c r="D1" s="121"/>
      <c r="E1" s="121"/>
      <c r="F1" s="121"/>
      <c r="G1" s="121"/>
      <c r="H1" s="121"/>
      <c r="I1" s="65"/>
      <c r="J1" s="65"/>
    </row>
    <row r="2" spans="1:15" ht="13.5" customHeight="1">
      <c r="A2" s="90"/>
      <c r="B2" s="122" t="s">
        <v>1</v>
      </c>
      <c r="C2" s="123"/>
      <c r="D2" s="123"/>
      <c r="E2" s="123"/>
      <c r="F2" s="123"/>
      <c r="G2" s="123"/>
      <c r="H2" s="124"/>
      <c r="I2" s="66" t="s">
        <v>2</v>
      </c>
      <c r="J2" s="67" t="s">
        <v>3</v>
      </c>
      <c r="K2" s="30"/>
    </row>
    <row r="3" spans="1:15" ht="12" customHeight="1">
      <c r="A3" s="60"/>
      <c r="B3" s="125"/>
      <c r="C3" s="126"/>
      <c r="D3" s="126"/>
      <c r="E3" s="126"/>
      <c r="F3" s="126"/>
      <c r="G3" s="126"/>
      <c r="H3" s="127"/>
      <c r="I3" s="40"/>
      <c r="J3" s="68"/>
      <c r="K3" s="31"/>
    </row>
    <row r="4" spans="1:15" ht="12.6" customHeight="1">
      <c r="A4" s="60" t="s">
        <v>4</v>
      </c>
      <c r="B4" s="69" t="s">
        <v>5</v>
      </c>
      <c r="C4" s="15"/>
      <c r="D4" s="130" t="s">
        <v>6</v>
      </c>
      <c r="E4" s="130" t="s">
        <v>7</v>
      </c>
      <c r="F4" s="130" t="s">
        <v>8</v>
      </c>
      <c r="G4" s="133" t="s">
        <v>9</v>
      </c>
      <c r="H4" s="16" t="s">
        <v>10</v>
      </c>
      <c r="I4" s="17"/>
      <c r="J4" s="70"/>
    </row>
    <row r="5" spans="1:15" ht="21.75" customHeight="1">
      <c r="A5" s="60"/>
      <c r="B5" s="71" t="s">
        <v>11</v>
      </c>
      <c r="C5" s="26" t="s">
        <v>12</v>
      </c>
      <c r="D5" s="131"/>
      <c r="E5" s="131"/>
      <c r="F5" s="132"/>
      <c r="G5" s="157"/>
      <c r="H5" s="18" t="s">
        <v>13</v>
      </c>
      <c r="I5" s="18" t="s">
        <v>14</v>
      </c>
      <c r="J5" s="72" t="s">
        <v>15</v>
      </c>
      <c r="K5" s="19"/>
    </row>
    <row r="6" spans="1:15" ht="22.5" customHeight="1">
      <c r="A6" s="60"/>
      <c r="B6" s="115"/>
      <c r="C6" s="20" t="s">
        <v>16</v>
      </c>
      <c r="D6" s="108"/>
      <c r="E6" s="36"/>
      <c r="F6" s="36"/>
      <c r="G6" s="109"/>
      <c r="H6" s="32">
        <f>G6/12*D6</f>
        <v>0</v>
      </c>
      <c r="I6" s="32">
        <f t="shared" ref="I6:I8" si="0">+H6*25.5%</f>
        <v>0</v>
      </c>
      <c r="J6" s="158">
        <f>SUM(H6:I6)</f>
        <v>0</v>
      </c>
      <c r="K6" s="159"/>
      <c r="L6" s="160"/>
      <c r="M6" s="160"/>
      <c r="N6" s="160"/>
      <c r="O6" s="160"/>
    </row>
    <row r="7" spans="1:15" ht="22.5" customHeight="1">
      <c r="A7" s="60"/>
      <c r="B7" s="116"/>
      <c r="C7" s="161"/>
      <c r="D7" s="110"/>
      <c r="E7" s="36"/>
      <c r="F7" s="36"/>
      <c r="G7" s="111"/>
      <c r="H7" s="32">
        <f t="shared" ref="H7:H12" si="1">G7/12*D7</f>
        <v>0</v>
      </c>
      <c r="I7" s="32">
        <f t="shared" si="0"/>
        <v>0</v>
      </c>
      <c r="J7" s="162">
        <f t="shared" ref="J7:J12" si="2">SUM(H7:I7)</f>
        <v>0</v>
      </c>
      <c r="K7" s="21"/>
      <c r="L7" s="22"/>
      <c r="M7" s="38"/>
    </row>
    <row r="8" spans="1:15" ht="22.5" customHeight="1">
      <c r="A8" s="60"/>
      <c r="B8" s="115"/>
      <c r="C8" s="161"/>
      <c r="D8" s="112"/>
      <c r="E8" s="36"/>
      <c r="F8" s="36"/>
      <c r="G8" s="163"/>
      <c r="H8" s="32">
        <f t="shared" si="1"/>
        <v>0</v>
      </c>
      <c r="I8" s="32">
        <f t="shared" si="0"/>
        <v>0</v>
      </c>
      <c r="J8" s="162">
        <f t="shared" si="2"/>
        <v>0</v>
      </c>
      <c r="K8" s="21"/>
      <c r="L8" s="22"/>
      <c r="M8" s="38"/>
      <c r="N8" s="38"/>
    </row>
    <row r="9" spans="1:15" ht="23.25" customHeight="1">
      <c r="A9" s="60"/>
      <c r="B9" s="164"/>
      <c r="C9" s="161"/>
      <c r="D9" s="112"/>
      <c r="E9" s="36"/>
      <c r="F9" s="36"/>
      <c r="G9" s="163"/>
      <c r="H9" s="32">
        <f t="shared" si="1"/>
        <v>0</v>
      </c>
      <c r="I9" s="32">
        <f>+H9*25.5%</f>
        <v>0</v>
      </c>
      <c r="J9" s="162">
        <f t="shared" si="2"/>
        <v>0</v>
      </c>
      <c r="K9" s="21"/>
      <c r="L9" s="22"/>
      <c r="M9" s="38"/>
    </row>
    <row r="10" spans="1:15" ht="21.75" customHeight="1">
      <c r="A10" s="60"/>
      <c r="B10" s="113"/>
      <c r="C10" s="165"/>
      <c r="D10" s="36"/>
      <c r="E10" s="36"/>
      <c r="F10" s="36"/>
      <c r="G10" s="114"/>
      <c r="H10" s="32">
        <f t="shared" si="1"/>
        <v>0</v>
      </c>
      <c r="I10" s="32">
        <f t="shared" ref="I10:I12" si="3">+H10*25.5%</f>
        <v>0</v>
      </c>
      <c r="J10" s="162">
        <f t="shared" si="2"/>
        <v>0</v>
      </c>
      <c r="K10" s="21"/>
      <c r="L10" s="37"/>
      <c r="M10" s="38"/>
    </row>
    <row r="11" spans="1:15" ht="23.25" customHeight="1">
      <c r="A11" s="60"/>
      <c r="B11" s="166"/>
      <c r="C11" s="20"/>
      <c r="D11" s="36"/>
      <c r="E11" s="36"/>
      <c r="F11" s="36"/>
      <c r="G11" s="32"/>
      <c r="H11" s="32">
        <f t="shared" si="1"/>
        <v>0</v>
      </c>
      <c r="I11" s="32">
        <f t="shared" si="3"/>
        <v>0</v>
      </c>
      <c r="J11" s="162">
        <f t="shared" si="2"/>
        <v>0</v>
      </c>
      <c r="K11" s="21"/>
      <c r="L11" s="22">
        <f>L10/12</f>
        <v>0</v>
      </c>
    </row>
    <row r="12" spans="1:15" ht="22.5" customHeight="1" thickBot="1">
      <c r="A12" s="60"/>
      <c r="B12" s="166"/>
      <c r="C12" s="20" t="s">
        <v>17</v>
      </c>
      <c r="D12" s="36"/>
      <c r="E12" s="36"/>
      <c r="F12" s="36"/>
      <c r="G12" s="32"/>
      <c r="H12" s="39">
        <f t="shared" si="1"/>
        <v>0</v>
      </c>
      <c r="I12" s="32">
        <f t="shared" si="3"/>
        <v>0</v>
      </c>
      <c r="J12" s="167">
        <f t="shared" si="2"/>
        <v>0</v>
      </c>
      <c r="K12" s="21"/>
      <c r="L12" s="23"/>
    </row>
    <row r="13" spans="1:15" ht="17.25" customHeight="1" thickTop="1" thickBot="1">
      <c r="A13" s="60"/>
      <c r="B13" s="128" t="s">
        <v>18</v>
      </c>
      <c r="C13" s="168"/>
      <c r="D13" s="168"/>
      <c r="E13" s="168"/>
      <c r="F13" s="168"/>
      <c r="G13" s="168"/>
      <c r="H13" s="169"/>
      <c r="I13" s="170"/>
      <c r="J13" s="73">
        <f>SUM(J6:J12)</f>
        <v>0</v>
      </c>
      <c r="K13" s="24"/>
      <c r="M13" s="42"/>
    </row>
    <row r="14" spans="1:15" ht="23.25" customHeight="1" thickTop="1">
      <c r="A14" s="60" t="s">
        <v>19</v>
      </c>
      <c r="B14" s="171" t="s">
        <v>20</v>
      </c>
      <c r="C14" s="172" t="s">
        <v>21</v>
      </c>
      <c r="D14" s="173" t="s">
        <v>6</v>
      </c>
      <c r="E14" s="173" t="s">
        <v>22</v>
      </c>
      <c r="F14" s="173" t="s">
        <v>8</v>
      </c>
      <c r="G14" s="174" t="s">
        <v>23</v>
      </c>
      <c r="H14" s="18" t="s">
        <v>13</v>
      </c>
      <c r="I14" s="18" t="s">
        <v>14</v>
      </c>
      <c r="J14" s="72" t="s">
        <v>15</v>
      </c>
      <c r="K14" s="24"/>
    </row>
    <row r="15" spans="1:15" ht="13.5" customHeight="1">
      <c r="A15" s="60"/>
      <c r="B15" s="175" t="s">
        <v>24</v>
      </c>
      <c r="C15" s="176"/>
      <c r="D15" s="177"/>
      <c r="E15" s="178"/>
      <c r="F15" s="178"/>
      <c r="G15" s="178"/>
      <c r="H15" s="179">
        <f t="shared" ref="H15:H21" si="4">G15/12*D15</f>
        <v>0</v>
      </c>
      <c r="I15" s="179">
        <f>H15*25.5%</f>
        <v>0</v>
      </c>
      <c r="J15" s="180">
        <f>SUM(H15:I15)</f>
        <v>0</v>
      </c>
      <c r="K15" s="24"/>
    </row>
    <row r="16" spans="1:15" ht="14.25" customHeight="1">
      <c r="A16" s="60"/>
      <c r="B16" s="175" t="s">
        <v>25</v>
      </c>
      <c r="C16" s="176"/>
      <c r="D16" s="177"/>
      <c r="E16" s="178"/>
      <c r="F16" s="178"/>
      <c r="G16" s="178"/>
      <c r="H16" s="179">
        <f t="shared" si="4"/>
        <v>0</v>
      </c>
      <c r="I16" s="179">
        <f>H16*7.65%</f>
        <v>0</v>
      </c>
      <c r="J16" s="74">
        <f t="shared" ref="J16:J21" si="5">SUM(H16:I16)</f>
        <v>0</v>
      </c>
      <c r="K16" s="24"/>
    </row>
    <row r="17" spans="1:11" ht="14.25" customHeight="1">
      <c r="A17" s="60"/>
      <c r="B17" s="175" t="s">
        <v>26</v>
      </c>
      <c r="C17" s="176"/>
      <c r="D17" s="177"/>
      <c r="E17" s="178"/>
      <c r="F17" s="178"/>
      <c r="G17" s="178"/>
      <c r="H17" s="179">
        <f t="shared" si="4"/>
        <v>0</v>
      </c>
      <c r="I17" s="179">
        <f t="shared" ref="I17:I21" si="6">H17*25.5%</f>
        <v>0</v>
      </c>
      <c r="J17" s="181">
        <f t="shared" si="5"/>
        <v>0</v>
      </c>
      <c r="K17" s="24"/>
    </row>
    <row r="18" spans="1:11" ht="13.5" customHeight="1">
      <c r="A18" s="60"/>
      <c r="B18" s="75"/>
      <c r="C18" s="176"/>
      <c r="D18" s="177"/>
      <c r="E18" s="178"/>
      <c r="F18" s="178"/>
      <c r="G18" s="178"/>
      <c r="H18" s="179">
        <f t="shared" si="4"/>
        <v>0</v>
      </c>
      <c r="I18" s="179">
        <f t="shared" si="6"/>
        <v>0</v>
      </c>
      <c r="J18" s="181">
        <f t="shared" si="5"/>
        <v>0</v>
      </c>
      <c r="K18" s="24"/>
    </row>
    <row r="19" spans="1:11" ht="13.5" customHeight="1">
      <c r="A19" s="60"/>
      <c r="B19" s="75"/>
      <c r="C19" s="176"/>
      <c r="D19" s="177"/>
      <c r="E19" s="178"/>
      <c r="F19" s="178"/>
      <c r="G19" s="178"/>
      <c r="H19" s="179">
        <f t="shared" si="4"/>
        <v>0</v>
      </c>
      <c r="I19" s="179">
        <f t="shared" si="6"/>
        <v>0</v>
      </c>
      <c r="J19" s="181">
        <f t="shared" si="5"/>
        <v>0</v>
      </c>
      <c r="K19" s="24"/>
    </row>
    <row r="20" spans="1:11" ht="13.5" customHeight="1">
      <c r="A20" s="60"/>
      <c r="B20" s="75"/>
      <c r="C20" s="176"/>
      <c r="D20" s="177"/>
      <c r="E20" s="178"/>
      <c r="F20" s="178"/>
      <c r="G20" s="178"/>
      <c r="H20" s="179">
        <f t="shared" si="4"/>
        <v>0</v>
      </c>
      <c r="I20" s="179">
        <f t="shared" si="6"/>
        <v>0</v>
      </c>
      <c r="J20" s="181">
        <f t="shared" si="5"/>
        <v>0</v>
      </c>
      <c r="K20" s="24"/>
    </row>
    <row r="21" spans="1:11" ht="13.5" customHeight="1" thickBot="1">
      <c r="A21" s="60"/>
      <c r="B21" s="76"/>
      <c r="C21" s="176"/>
      <c r="D21" s="177"/>
      <c r="E21" s="178"/>
      <c r="F21" s="178"/>
      <c r="G21" s="178"/>
      <c r="H21" s="179">
        <f t="shared" si="4"/>
        <v>0</v>
      </c>
      <c r="I21" s="179">
        <f t="shared" si="6"/>
        <v>0</v>
      </c>
      <c r="J21" s="74">
        <f t="shared" si="5"/>
        <v>0</v>
      </c>
      <c r="K21" s="24"/>
    </row>
    <row r="22" spans="1:11" ht="14.25" customHeight="1" thickTop="1" thickBot="1">
      <c r="A22" s="60"/>
      <c r="B22" s="129" t="s">
        <v>27</v>
      </c>
      <c r="C22" s="182"/>
      <c r="D22" s="182"/>
      <c r="E22" s="182"/>
      <c r="F22" s="182"/>
      <c r="G22" s="182"/>
      <c r="H22" s="169"/>
      <c r="I22" s="183"/>
      <c r="J22" s="77">
        <f>SUM(J15:J21)</f>
        <v>0</v>
      </c>
      <c r="K22" s="24"/>
    </row>
    <row r="23" spans="1:11" ht="15" customHeight="1" thickTop="1" thickBot="1">
      <c r="A23" s="60"/>
      <c r="B23" s="128" t="s">
        <v>28</v>
      </c>
      <c r="C23" s="168"/>
      <c r="D23" s="168"/>
      <c r="E23" s="168"/>
      <c r="F23" s="168"/>
      <c r="G23" s="168"/>
      <c r="H23" s="168"/>
      <c r="I23" s="168"/>
      <c r="J23" s="78">
        <f>SUM(J13,J22)</f>
        <v>0</v>
      </c>
      <c r="K23" s="24"/>
    </row>
    <row r="24" spans="1:11" ht="14.25" customHeight="1" thickTop="1">
      <c r="A24" s="60" t="s">
        <v>29</v>
      </c>
      <c r="B24" s="79" t="s">
        <v>30</v>
      </c>
      <c r="C24" s="184"/>
      <c r="D24" s="184"/>
      <c r="E24" s="184"/>
      <c r="F24" s="184"/>
      <c r="G24" s="184"/>
      <c r="H24" s="184"/>
      <c r="I24" s="184"/>
      <c r="J24" s="80">
        <f>SUM(B24:I24)</f>
        <v>0</v>
      </c>
      <c r="K24" s="24"/>
    </row>
    <row r="25" spans="1:11" ht="14.25" customHeight="1">
      <c r="A25" s="60"/>
      <c r="B25" s="185"/>
      <c r="C25" s="184"/>
      <c r="D25" s="184"/>
      <c r="E25" s="184"/>
      <c r="F25" s="184"/>
      <c r="G25" s="184"/>
      <c r="H25" s="184"/>
      <c r="I25" s="184"/>
      <c r="J25" s="186">
        <f>SUM(B25:I25)</f>
        <v>0</v>
      </c>
      <c r="K25" s="24"/>
    </row>
    <row r="26" spans="1:11" ht="14.25" customHeight="1">
      <c r="A26" s="60"/>
      <c r="B26" s="185"/>
      <c r="C26" s="184"/>
      <c r="D26" s="184"/>
      <c r="E26" s="184"/>
      <c r="F26" s="184"/>
      <c r="G26" s="184"/>
      <c r="H26" s="184"/>
      <c r="I26" s="184"/>
      <c r="J26" s="186">
        <f>SUM(B26:I26)</f>
        <v>0</v>
      </c>
      <c r="K26" s="24"/>
    </row>
    <row r="27" spans="1:11" ht="13.5" customHeight="1" thickBot="1">
      <c r="A27" s="60"/>
      <c r="B27" s="185"/>
      <c r="C27" s="184"/>
      <c r="D27" s="184"/>
      <c r="E27" s="184"/>
      <c r="F27" s="184"/>
      <c r="G27" s="184"/>
      <c r="H27" s="184"/>
      <c r="I27" s="184"/>
      <c r="J27" s="186">
        <f>SUM(B27:I27)</f>
        <v>0</v>
      </c>
      <c r="K27" s="24"/>
    </row>
    <row r="28" spans="1:11" ht="13.5" customHeight="1" thickBot="1">
      <c r="A28" s="60"/>
      <c r="B28" s="187"/>
      <c r="C28" s="188"/>
      <c r="D28" s="188"/>
      <c r="E28" s="188"/>
      <c r="F28" s="188"/>
      <c r="G28" s="188"/>
      <c r="H28" s="188"/>
      <c r="I28" s="188"/>
      <c r="J28" s="81">
        <f>SUM(J24:J27)</f>
        <v>0</v>
      </c>
      <c r="K28" s="24"/>
    </row>
    <row r="29" spans="1:11" ht="12.6" customHeight="1" thickBot="1">
      <c r="A29" s="60" t="s">
        <v>31</v>
      </c>
      <c r="B29" s="82" t="s">
        <v>32</v>
      </c>
      <c r="C29" s="34"/>
      <c r="D29" s="34"/>
      <c r="E29" s="34"/>
      <c r="F29" s="34"/>
      <c r="G29" s="34"/>
      <c r="H29" s="34"/>
      <c r="I29" s="34"/>
      <c r="J29" s="83">
        <f>SUM(B29:I30)</f>
        <v>0</v>
      </c>
      <c r="K29" s="24"/>
    </row>
    <row r="30" spans="1:11" ht="12.95" customHeight="1" thickBot="1">
      <c r="A30" s="60"/>
      <c r="B30" s="84"/>
      <c r="C30" s="34"/>
      <c r="D30" s="33"/>
      <c r="E30" s="33"/>
      <c r="F30" s="33"/>
      <c r="G30" s="33"/>
      <c r="H30" s="33"/>
      <c r="I30" s="33"/>
      <c r="J30" s="81">
        <f>SUM(B29:I30)</f>
        <v>0</v>
      </c>
      <c r="K30" s="24"/>
    </row>
    <row r="31" spans="1:11" ht="12.95" customHeight="1">
      <c r="A31" s="60" t="s">
        <v>33</v>
      </c>
      <c r="B31" s="189" t="s">
        <v>34</v>
      </c>
      <c r="C31" s="190"/>
      <c r="D31" s="191"/>
      <c r="E31" s="191"/>
      <c r="F31" s="191"/>
      <c r="G31" s="191"/>
      <c r="H31" s="191"/>
      <c r="I31" s="191"/>
      <c r="J31" s="192"/>
      <c r="K31" s="24"/>
    </row>
    <row r="32" spans="1:11" ht="12.95" customHeight="1">
      <c r="A32" s="60"/>
      <c r="B32" s="193" t="s">
        <v>35</v>
      </c>
      <c r="C32" s="191"/>
      <c r="D32" s="191"/>
      <c r="E32" s="191"/>
      <c r="F32" s="191"/>
      <c r="G32" s="191"/>
      <c r="H32" s="191"/>
      <c r="I32" s="191"/>
      <c r="J32" s="192">
        <f>SUM(B32:I32)</f>
        <v>0</v>
      </c>
      <c r="K32" s="24"/>
    </row>
    <row r="33" spans="1:14" ht="12.95" customHeight="1">
      <c r="A33" s="60"/>
      <c r="B33" s="193" t="s">
        <v>36</v>
      </c>
      <c r="C33" s="191"/>
      <c r="D33" s="191"/>
      <c r="E33" s="191"/>
      <c r="F33" s="191"/>
      <c r="G33" s="191"/>
      <c r="H33" s="191"/>
      <c r="I33" s="191"/>
      <c r="J33" s="192">
        <f>SUM(B33:I33)</f>
        <v>0</v>
      </c>
      <c r="K33" s="24"/>
    </row>
    <row r="34" spans="1:14" ht="12.95" customHeight="1">
      <c r="A34" s="60"/>
      <c r="B34" s="193" t="s">
        <v>37</v>
      </c>
      <c r="C34" s="191"/>
      <c r="D34" s="191"/>
      <c r="E34" s="191"/>
      <c r="F34" s="191"/>
      <c r="G34" s="191"/>
      <c r="H34" s="191"/>
      <c r="I34" s="191"/>
      <c r="J34" s="192">
        <v>0</v>
      </c>
      <c r="K34" s="24"/>
    </row>
    <row r="35" spans="1:14" ht="12.95" customHeight="1">
      <c r="A35" s="60"/>
      <c r="B35" s="193" t="s">
        <v>38</v>
      </c>
      <c r="C35" s="191"/>
      <c r="D35" s="191"/>
      <c r="E35" s="191"/>
      <c r="F35" s="191"/>
      <c r="G35" s="191"/>
      <c r="H35" s="191"/>
      <c r="I35" s="191"/>
      <c r="J35" s="192">
        <f>SUM(B35:I35)</f>
        <v>0</v>
      </c>
      <c r="K35" s="24"/>
    </row>
    <row r="36" spans="1:14" ht="12.95" customHeight="1" thickBot="1">
      <c r="A36" s="60"/>
      <c r="B36" s="193" t="s">
        <v>39</v>
      </c>
      <c r="C36" s="191"/>
      <c r="D36" s="191"/>
      <c r="E36" s="191"/>
      <c r="F36" s="191"/>
      <c r="G36" s="191"/>
      <c r="H36" s="191"/>
      <c r="I36" s="191"/>
      <c r="J36" s="192">
        <f>SUM(B36:I36)</f>
        <v>0</v>
      </c>
      <c r="K36" s="24"/>
    </row>
    <row r="37" spans="1:14" ht="12.95" customHeight="1" thickBot="1">
      <c r="A37" s="60"/>
      <c r="B37" s="194"/>
      <c r="C37" s="195"/>
      <c r="D37" s="195"/>
      <c r="E37" s="195"/>
      <c r="F37" s="195"/>
      <c r="G37" s="195"/>
      <c r="H37" s="195"/>
      <c r="I37" s="195"/>
      <c r="J37" s="81">
        <f>SUM(J32:J36)</f>
        <v>0</v>
      </c>
      <c r="K37" s="24"/>
    </row>
    <row r="38" spans="1:14" ht="12.6" customHeight="1">
      <c r="A38" s="60" t="s">
        <v>40</v>
      </c>
      <c r="B38" s="85" t="s">
        <v>41</v>
      </c>
      <c r="C38" s="191"/>
      <c r="D38" s="191"/>
      <c r="E38" s="191"/>
      <c r="F38" s="191"/>
      <c r="G38" s="191"/>
      <c r="H38" s="191"/>
      <c r="I38" s="191"/>
      <c r="J38" s="192"/>
      <c r="K38" s="24"/>
    </row>
    <row r="39" spans="1:14" ht="12.6" customHeight="1">
      <c r="A39" s="60"/>
      <c r="B39" s="193" t="s">
        <v>42</v>
      </c>
      <c r="C39" s="191"/>
      <c r="D39" s="191"/>
      <c r="E39" s="191"/>
      <c r="F39" s="191"/>
      <c r="G39" s="191"/>
      <c r="H39" s="191"/>
      <c r="I39" s="191"/>
      <c r="J39" s="192">
        <f>SUM(I39)</f>
        <v>0</v>
      </c>
      <c r="K39" s="43"/>
    </row>
    <row r="40" spans="1:14" ht="12.6" customHeight="1">
      <c r="A40" s="60"/>
      <c r="B40" s="193" t="s">
        <v>43</v>
      </c>
      <c r="C40" s="191"/>
      <c r="D40" s="191"/>
      <c r="E40" s="191"/>
      <c r="F40" s="191"/>
      <c r="G40" s="191"/>
      <c r="H40" s="191"/>
      <c r="I40" s="191"/>
      <c r="J40" s="192">
        <f>I40</f>
        <v>0</v>
      </c>
      <c r="K40" s="43"/>
    </row>
    <row r="41" spans="1:14" ht="12.6" customHeight="1">
      <c r="A41" s="60"/>
      <c r="B41" s="193" t="s">
        <v>44</v>
      </c>
      <c r="C41" s="191"/>
      <c r="D41" s="191"/>
      <c r="E41" s="191"/>
      <c r="F41" s="191"/>
      <c r="G41" s="191"/>
      <c r="H41" s="191"/>
      <c r="I41" s="191"/>
      <c r="J41" s="192">
        <f t="shared" ref="J41:J46" si="7">SUM(B41:I41)</f>
        <v>0</v>
      </c>
      <c r="K41" s="24"/>
    </row>
    <row r="42" spans="1:14" ht="12.6" customHeight="1">
      <c r="A42" s="60"/>
      <c r="B42" s="193" t="s">
        <v>45</v>
      </c>
      <c r="C42" s="191"/>
      <c r="D42" s="191"/>
      <c r="E42" s="191"/>
      <c r="F42" s="191"/>
      <c r="G42" s="191"/>
      <c r="H42" s="191"/>
      <c r="I42" s="191"/>
      <c r="J42" s="192">
        <f t="shared" si="7"/>
        <v>0</v>
      </c>
      <c r="K42" s="24"/>
    </row>
    <row r="43" spans="1:14" ht="12.6" customHeight="1">
      <c r="A43" s="60"/>
      <c r="B43" s="193" t="s">
        <v>46</v>
      </c>
      <c r="C43" s="191"/>
      <c r="D43" s="191"/>
      <c r="E43" s="191"/>
      <c r="F43" s="191"/>
      <c r="G43" s="191"/>
      <c r="H43" s="191"/>
      <c r="I43" s="196"/>
      <c r="J43" s="192">
        <f t="shared" si="7"/>
        <v>0</v>
      </c>
      <c r="K43" s="24"/>
    </row>
    <row r="44" spans="1:14" ht="12.6" customHeight="1">
      <c r="A44" s="60"/>
      <c r="B44" s="193" t="s">
        <v>47</v>
      </c>
      <c r="C44" s="191"/>
      <c r="D44" s="191"/>
      <c r="E44" s="191"/>
      <c r="F44" s="191"/>
      <c r="G44" s="191"/>
      <c r="H44" s="191"/>
      <c r="I44" s="191"/>
      <c r="J44" s="192">
        <f t="shared" si="7"/>
        <v>0</v>
      </c>
      <c r="K44" s="24"/>
    </row>
    <row r="45" spans="1:14" ht="12.6" customHeight="1">
      <c r="A45" s="60"/>
      <c r="B45" s="193" t="s">
        <v>48</v>
      </c>
      <c r="C45" s="191"/>
      <c r="D45" s="191"/>
      <c r="E45" s="191"/>
      <c r="F45" s="191"/>
      <c r="G45" s="191"/>
      <c r="H45" s="191"/>
      <c r="I45" s="197"/>
      <c r="J45" s="192">
        <f t="shared" si="7"/>
        <v>0</v>
      </c>
      <c r="K45" s="24"/>
    </row>
    <row r="46" spans="1:14" ht="12.6" customHeight="1" thickBot="1">
      <c r="A46" s="60"/>
      <c r="B46" s="198" t="s">
        <v>39</v>
      </c>
      <c r="C46" s="191"/>
      <c r="D46" s="191"/>
      <c r="E46" s="191"/>
      <c r="F46" s="191"/>
      <c r="G46" s="191"/>
      <c r="H46" s="191"/>
      <c r="I46" s="197"/>
      <c r="J46" s="199">
        <f t="shared" si="7"/>
        <v>0</v>
      </c>
      <c r="K46" s="24"/>
    </row>
    <row r="47" spans="1:14" ht="13.5" customHeight="1" thickBot="1">
      <c r="A47" s="60"/>
      <c r="B47" s="200"/>
      <c r="C47" s="195"/>
      <c r="D47" s="195"/>
      <c r="E47" s="195"/>
      <c r="F47" s="195"/>
      <c r="G47" s="195"/>
      <c r="H47" s="195"/>
      <c r="I47" s="191"/>
      <c r="J47" s="86">
        <f>SUM(J39:J46)</f>
        <v>0</v>
      </c>
      <c r="K47" s="24"/>
    </row>
    <row r="48" spans="1:14" ht="13.5" customHeight="1" thickTop="1" thickBot="1">
      <c r="A48" s="60" t="s">
        <v>49</v>
      </c>
      <c r="B48" s="87"/>
      <c r="C48" s="201"/>
      <c r="D48" s="201"/>
      <c r="E48" s="201"/>
      <c r="F48" s="201"/>
      <c r="G48" s="202" t="s">
        <v>50</v>
      </c>
      <c r="H48" s="202"/>
      <c r="I48" s="203"/>
      <c r="J48" s="88">
        <f>SUM(J23,J28,J30,J37,J47)</f>
        <v>0</v>
      </c>
      <c r="K48" s="28"/>
      <c r="L48" s="28"/>
      <c r="N48" s="24"/>
    </row>
    <row r="49" spans="1:10" ht="12" customHeight="1" thickTop="1" thickBot="1">
      <c r="A49" s="60"/>
      <c r="B49" s="204" t="s">
        <v>51</v>
      </c>
      <c r="C49" s="205"/>
      <c r="D49" s="206" t="s">
        <v>52</v>
      </c>
      <c r="E49" s="207"/>
      <c r="F49" s="207"/>
      <c r="G49" s="207"/>
      <c r="H49" s="207"/>
      <c r="I49" s="208"/>
      <c r="J49" s="209"/>
    </row>
    <row r="50" spans="1:10" ht="14.25" customHeight="1" thickTop="1" thickBot="1">
      <c r="A50" s="60"/>
      <c r="B50" s="210" t="s">
        <v>53</v>
      </c>
      <c r="C50" s="211"/>
      <c r="D50" s="211"/>
      <c r="E50" s="211"/>
      <c r="F50" s="211"/>
      <c r="G50" s="211"/>
      <c r="H50" s="211"/>
      <c r="I50" s="212"/>
      <c r="J50" s="89">
        <f>SUM(J48,J49)</f>
        <v>0</v>
      </c>
    </row>
    <row r="51" spans="1:10" ht="15" thickTop="1">
      <c r="B51" s="213"/>
      <c r="C51" s="160"/>
    </row>
  </sheetData>
  <mergeCells count="15">
    <mergeCell ref="B51:C51"/>
    <mergeCell ref="K6:O6"/>
    <mergeCell ref="D4:D5"/>
    <mergeCell ref="E4:E5"/>
    <mergeCell ref="F4:F5"/>
    <mergeCell ref="G4:G5"/>
    <mergeCell ref="A1:H1"/>
    <mergeCell ref="B49:C49"/>
    <mergeCell ref="B50:I50"/>
    <mergeCell ref="B2:H3"/>
    <mergeCell ref="G48:I48"/>
    <mergeCell ref="B13:G13"/>
    <mergeCell ref="B22:G22"/>
    <mergeCell ref="B23:I23"/>
    <mergeCell ref="D49:I49"/>
  </mergeCells>
  <phoneticPr fontId="0" type="noConversion"/>
  <printOptions gridLinesSet="0"/>
  <pageMargins left="0.25" right="0.25" top="0.27" bottom="0.25" header="0.27" footer="0.25"/>
  <pageSetup orientation="portrait" horizontalDpi="4294967294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1"/>
  <sheetViews>
    <sheetView topLeftCell="A3" zoomScale="120" zoomScaleNormal="120" workbookViewId="0">
      <selection activeCell="D44" sqref="D44:D49"/>
    </sheetView>
  </sheetViews>
  <sheetFormatPr defaultColWidth="8.85546875" defaultRowHeight="12.95"/>
  <cols>
    <col min="1" max="1" width="18.140625" customWidth="1"/>
    <col min="2" max="2" width="15" customWidth="1"/>
    <col min="3" max="3" width="13.42578125" customWidth="1"/>
    <col min="4" max="4" width="13" customWidth="1"/>
    <col min="5" max="5" width="13.42578125" customWidth="1"/>
    <col min="6" max="6" width="10.28515625" customWidth="1"/>
    <col min="10" max="10" width="10.140625" bestFit="1" customWidth="1"/>
  </cols>
  <sheetData>
    <row r="1" spans="1:7" ht="14.1" thickBot="1">
      <c r="A1" s="134" t="s">
        <v>54</v>
      </c>
      <c r="B1" s="134"/>
      <c r="C1" s="134"/>
      <c r="D1" s="134"/>
      <c r="E1" s="134"/>
      <c r="F1" s="134"/>
      <c r="G1" s="134"/>
    </row>
    <row r="2" spans="1:7" ht="15" thickTop="1" thickBot="1">
      <c r="A2" s="135" t="s">
        <v>55</v>
      </c>
      <c r="B2" s="136"/>
      <c r="C2" s="136"/>
      <c r="D2" s="136"/>
      <c r="E2" s="136"/>
      <c r="F2" s="136"/>
      <c r="G2" s="137"/>
    </row>
    <row r="3" spans="1:7" ht="14.1" thickTop="1">
      <c r="A3" s="44" t="s">
        <v>56</v>
      </c>
      <c r="B3" s="45" t="s">
        <v>57</v>
      </c>
      <c r="C3" s="46" t="s">
        <v>58</v>
      </c>
      <c r="D3" s="47" t="s">
        <v>59</v>
      </c>
      <c r="E3" s="48" t="s">
        <v>60</v>
      </c>
      <c r="F3" s="48" t="s">
        <v>61</v>
      </c>
      <c r="G3" s="49" t="s">
        <v>62</v>
      </c>
    </row>
    <row r="4" spans="1:7">
      <c r="A4" s="50">
        <f>'Y1'!B6</f>
        <v>0</v>
      </c>
      <c r="B4" s="51" t="str">
        <f>'[1]Grants.Gov budget (Y1)'!B6</f>
        <v>PD/PI</v>
      </c>
      <c r="C4" s="52">
        <f>'Y1'!D6</f>
        <v>0</v>
      </c>
      <c r="D4" s="53">
        <f>'Y1'!G6</f>
        <v>0</v>
      </c>
      <c r="E4" s="53">
        <f t="shared" ref="E4:E10" si="0">+D4/12*C4</f>
        <v>0</v>
      </c>
      <c r="F4" s="53">
        <f>+E4*0.255</f>
        <v>0</v>
      </c>
      <c r="G4" s="54">
        <f t="shared" ref="G4:G10" si="1">SUM(E4:F4)</f>
        <v>0</v>
      </c>
    </row>
    <row r="5" spans="1:7">
      <c r="A5" s="50">
        <f>'Y1'!B7</f>
        <v>0</v>
      </c>
      <c r="B5" s="1">
        <f>'Y1'!C7</f>
        <v>0</v>
      </c>
      <c r="C5" s="52">
        <f>'Y1'!D7</f>
        <v>0</v>
      </c>
      <c r="D5" s="53">
        <f>'Y1'!G7</f>
        <v>0</v>
      </c>
      <c r="E5" s="53">
        <f t="shared" si="0"/>
        <v>0</v>
      </c>
      <c r="F5" s="53">
        <f t="shared" ref="F5:F11" si="2">+E5*0.255</f>
        <v>0</v>
      </c>
      <c r="G5" s="54">
        <f t="shared" si="1"/>
        <v>0</v>
      </c>
    </row>
    <row r="6" spans="1:7">
      <c r="A6" s="50">
        <f>'Y1'!B8</f>
        <v>0</v>
      </c>
      <c r="B6" s="1">
        <f>'Y1'!C8</f>
        <v>0</v>
      </c>
      <c r="C6" s="52">
        <f>'Y1'!D8</f>
        <v>0</v>
      </c>
      <c r="D6" s="53">
        <f>'Y1'!G8</f>
        <v>0</v>
      </c>
      <c r="E6" s="53">
        <f t="shared" si="0"/>
        <v>0</v>
      </c>
      <c r="F6" s="53">
        <f t="shared" si="2"/>
        <v>0</v>
      </c>
      <c r="G6" s="54">
        <f t="shared" si="1"/>
        <v>0</v>
      </c>
    </row>
    <row r="7" spans="1:7">
      <c r="A7" s="50">
        <f>'Y1'!B9</f>
        <v>0</v>
      </c>
      <c r="B7" s="1">
        <f>'Y1'!C9</f>
        <v>0</v>
      </c>
      <c r="C7" s="52">
        <f>'Y1'!D9</f>
        <v>0</v>
      </c>
      <c r="D7" s="53">
        <f>'Y1'!G9</f>
        <v>0</v>
      </c>
      <c r="E7" s="53">
        <f t="shared" si="0"/>
        <v>0</v>
      </c>
      <c r="F7" s="53">
        <f t="shared" si="2"/>
        <v>0</v>
      </c>
      <c r="G7" s="54">
        <f t="shared" si="1"/>
        <v>0</v>
      </c>
    </row>
    <row r="8" spans="1:7">
      <c r="A8" s="50">
        <f>'Y1'!B10</f>
        <v>0</v>
      </c>
      <c r="B8" s="1">
        <f>'Y1'!C10</f>
        <v>0</v>
      </c>
      <c r="C8" s="52">
        <f>'Y1'!D10</f>
        <v>0</v>
      </c>
      <c r="D8" s="53">
        <f>'Y1'!G10</f>
        <v>0</v>
      </c>
      <c r="E8" s="53">
        <f t="shared" si="0"/>
        <v>0</v>
      </c>
      <c r="F8" s="53">
        <f t="shared" si="2"/>
        <v>0</v>
      </c>
      <c r="G8" s="54">
        <f t="shared" si="1"/>
        <v>0</v>
      </c>
    </row>
    <row r="9" spans="1:7">
      <c r="A9" s="50">
        <f>'Y1'!B11</f>
        <v>0</v>
      </c>
      <c r="B9" s="1">
        <f>'Y1'!C11</f>
        <v>0</v>
      </c>
      <c r="C9" s="52">
        <f>'Y1'!D11</f>
        <v>0</v>
      </c>
      <c r="D9" s="53">
        <f>'Y1'!G11</f>
        <v>0</v>
      </c>
      <c r="E9" s="53">
        <f t="shared" si="0"/>
        <v>0</v>
      </c>
      <c r="F9" s="53">
        <f t="shared" si="2"/>
        <v>0</v>
      </c>
      <c r="G9" s="54">
        <f t="shared" si="1"/>
        <v>0</v>
      </c>
    </row>
    <row r="10" spans="1:7">
      <c r="A10" s="50">
        <f>'Y1'!B12</f>
        <v>0</v>
      </c>
      <c r="B10" s="1" t="str">
        <f>'Y1'!C12</f>
        <v>Co-Investigator</v>
      </c>
      <c r="C10" s="52">
        <f>'Y1'!D12</f>
        <v>0</v>
      </c>
      <c r="D10" s="53">
        <f>'Y1'!G12</f>
        <v>0</v>
      </c>
      <c r="E10" s="53">
        <f t="shared" si="0"/>
        <v>0</v>
      </c>
      <c r="F10" s="53">
        <f t="shared" si="2"/>
        <v>0</v>
      </c>
      <c r="G10" s="54">
        <f t="shared" si="1"/>
        <v>0</v>
      </c>
    </row>
    <row r="11" spans="1:7" ht="14.1" thickBot="1">
      <c r="A11" s="55" t="s">
        <v>62</v>
      </c>
      <c r="B11" s="8"/>
      <c r="C11" s="56"/>
      <c r="D11" s="57"/>
      <c r="E11" s="57">
        <f>SUM(E4:E10)</f>
        <v>0</v>
      </c>
      <c r="F11" s="53">
        <f t="shared" si="2"/>
        <v>0</v>
      </c>
      <c r="G11" s="58">
        <f>SUM(G4:G10)</f>
        <v>0</v>
      </c>
    </row>
    <row r="12" spans="1:7" ht="15" thickTop="1" thickBot="1">
      <c r="A12" s="135" t="s">
        <v>63</v>
      </c>
      <c r="B12" s="136"/>
      <c r="C12" s="136"/>
      <c r="D12" s="136"/>
      <c r="E12" s="136"/>
      <c r="F12" s="136"/>
      <c r="G12" s="137"/>
    </row>
    <row r="13" spans="1:7" ht="14.1" thickTop="1">
      <c r="A13" s="44" t="s">
        <v>56</v>
      </c>
      <c r="B13" s="45"/>
      <c r="C13" s="46" t="s">
        <v>58</v>
      </c>
      <c r="D13" s="47" t="s">
        <v>59</v>
      </c>
      <c r="E13" s="48" t="s">
        <v>60</v>
      </c>
      <c r="F13" s="48" t="s">
        <v>61</v>
      </c>
      <c r="G13" s="49" t="s">
        <v>62</v>
      </c>
    </row>
    <row r="14" spans="1:7">
      <c r="A14" s="50">
        <f t="shared" ref="A14:D20" si="3">A4</f>
        <v>0</v>
      </c>
      <c r="B14" s="51" t="str">
        <f t="shared" si="3"/>
        <v>PD/PI</v>
      </c>
      <c r="C14" s="52">
        <f t="shared" si="3"/>
        <v>0</v>
      </c>
      <c r="D14" s="53">
        <f>D4</f>
        <v>0</v>
      </c>
      <c r="E14" s="53">
        <f t="shared" ref="E14:E20" si="4">+D14/12*C14</f>
        <v>0</v>
      </c>
      <c r="F14" s="53">
        <f>+E14*0.255</f>
        <v>0</v>
      </c>
      <c r="G14" s="54">
        <f t="shared" ref="G14:G20" si="5">SUM(E14:F14)</f>
        <v>0</v>
      </c>
    </row>
    <row r="15" spans="1:7">
      <c r="A15" s="50">
        <f t="shared" si="3"/>
        <v>0</v>
      </c>
      <c r="B15" s="1">
        <f t="shared" si="3"/>
        <v>0</v>
      </c>
      <c r="C15" s="52">
        <f t="shared" si="3"/>
        <v>0</v>
      </c>
      <c r="D15" s="53">
        <f t="shared" si="3"/>
        <v>0</v>
      </c>
      <c r="E15" s="53">
        <f t="shared" si="4"/>
        <v>0</v>
      </c>
      <c r="F15" s="53">
        <f t="shared" ref="F15:F20" si="6">+E15*0.255</f>
        <v>0</v>
      </c>
      <c r="G15" s="54">
        <f t="shared" si="5"/>
        <v>0</v>
      </c>
    </row>
    <row r="16" spans="1:7">
      <c r="A16" s="50">
        <f t="shared" si="3"/>
        <v>0</v>
      </c>
      <c r="B16" s="1">
        <f t="shared" si="3"/>
        <v>0</v>
      </c>
      <c r="C16" s="52">
        <f t="shared" si="3"/>
        <v>0</v>
      </c>
      <c r="D16" s="53">
        <f t="shared" si="3"/>
        <v>0</v>
      </c>
      <c r="E16" s="53">
        <f t="shared" si="4"/>
        <v>0</v>
      </c>
      <c r="F16" s="53">
        <f t="shared" si="6"/>
        <v>0</v>
      </c>
      <c r="G16" s="54">
        <f t="shared" si="5"/>
        <v>0</v>
      </c>
    </row>
    <row r="17" spans="1:10">
      <c r="A17" s="50">
        <f t="shared" si="3"/>
        <v>0</v>
      </c>
      <c r="B17" s="1">
        <f t="shared" si="3"/>
        <v>0</v>
      </c>
      <c r="C17" s="52">
        <f t="shared" si="3"/>
        <v>0</v>
      </c>
      <c r="D17" s="53">
        <f t="shared" si="3"/>
        <v>0</v>
      </c>
      <c r="E17" s="53">
        <f t="shared" si="4"/>
        <v>0</v>
      </c>
      <c r="F17" s="53">
        <f t="shared" si="6"/>
        <v>0</v>
      </c>
      <c r="G17" s="54">
        <f t="shared" si="5"/>
        <v>0</v>
      </c>
    </row>
    <row r="18" spans="1:10">
      <c r="A18" s="50">
        <f t="shared" si="3"/>
        <v>0</v>
      </c>
      <c r="B18" s="1">
        <f t="shared" si="3"/>
        <v>0</v>
      </c>
      <c r="C18" s="52">
        <f t="shared" si="3"/>
        <v>0</v>
      </c>
      <c r="D18" s="53">
        <f t="shared" si="3"/>
        <v>0</v>
      </c>
      <c r="E18" s="53">
        <f t="shared" si="4"/>
        <v>0</v>
      </c>
      <c r="F18" s="53">
        <f t="shared" si="6"/>
        <v>0</v>
      </c>
      <c r="G18" s="54">
        <f t="shared" si="5"/>
        <v>0</v>
      </c>
    </row>
    <row r="19" spans="1:10">
      <c r="A19" s="50">
        <f t="shared" si="3"/>
        <v>0</v>
      </c>
      <c r="B19" s="1">
        <f t="shared" si="3"/>
        <v>0</v>
      </c>
      <c r="C19" s="52">
        <f t="shared" si="3"/>
        <v>0</v>
      </c>
      <c r="D19" s="53">
        <f t="shared" si="3"/>
        <v>0</v>
      </c>
      <c r="E19" s="53">
        <f t="shared" si="4"/>
        <v>0</v>
      </c>
      <c r="F19" s="53">
        <f t="shared" si="6"/>
        <v>0</v>
      </c>
      <c r="G19" s="54">
        <f t="shared" si="5"/>
        <v>0</v>
      </c>
      <c r="J19" s="61"/>
    </row>
    <row r="20" spans="1:10">
      <c r="A20" s="50">
        <f t="shared" si="3"/>
        <v>0</v>
      </c>
      <c r="B20" s="1" t="str">
        <f t="shared" si="3"/>
        <v>Co-Investigator</v>
      </c>
      <c r="C20" s="52">
        <f t="shared" si="3"/>
        <v>0</v>
      </c>
      <c r="D20" s="53"/>
      <c r="E20" s="53">
        <f t="shared" si="4"/>
        <v>0</v>
      </c>
      <c r="F20" s="53">
        <f t="shared" si="6"/>
        <v>0</v>
      </c>
      <c r="G20" s="54">
        <f t="shared" si="5"/>
        <v>0</v>
      </c>
    </row>
    <row r="21" spans="1:10" ht="14.1" thickBot="1">
      <c r="A21" s="55" t="s">
        <v>62</v>
      </c>
      <c r="B21" s="8"/>
      <c r="C21" s="56"/>
      <c r="D21" s="57"/>
      <c r="E21" s="57">
        <f>SUM(E14:E20)</f>
        <v>0</v>
      </c>
      <c r="F21" s="53">
        <f t="shared" ref="F21" si="7">+E21*0.2505</f>
        <v>0</v>
      </c>
      <c r="G21" s="58">
        <f>SUM(G14:G20)</f>
        <v>0</v>
      </c>
    </row>
    <row r="22" spans="1:10" ht="15" thickTop="1" thickBot="1">
      <c r="A22" s="135" t="s">
        <v>64</v>
      </c>
      <c r="B22" s="136"/>
      <c r="C22" s="136"/>
      <c r="D22" s="136"/>
      <c r="E22" s="136"/>
      <c r="F22" s="136"/>
      <c r="G22" s="137"/>
    </row>
    <row r="23" spans="1:10" ht="14.1" thickTop="1">
      <c r="A23" s="44" t="s">
        <v>56</v>
      </c>
      <c r="B23" s="45"/>
      <c r="C23" s="46" t="s">
        <v>58</v>
      </c>
      <c r="D23" s="47" t="s">
        <v>59</v>
      </c>
      <c r="E23" s="48" t="s">
        <v>60</v>
      </c>
      <c r="F23" s="48" t="s">
        <v>61</v>
      </c>
      <c r="G23" s="49" t="s">
        <v>62</v>
      </c>
    </row>
    <row r="24" spans="1:10">
      <c r="A24" s="50">
        <f t="shared" ref="A24:A30" si="8">A4</f>
        <v>0</v>
      </c>
      <c r="B24" s="51" t="str">
        <f t="shared" ref="B24:B30" si="9">B14</f>
        <v>PD/PI</v>
      </c>
      <c r="C24" s="52">
        <f t="shared" ref="C24:C30" si="10">C4</f>
        <v>0</v>
      </c>
      <c r="D24" s="53">
        <f>D14</f>
        <v>0</v>
      </c>
      <c r="E24" s="53">
        <f t="shared" ref="E24:E30" si="11">+D24/12*C24</f>
        <v>0</v>
      </c>
      <c r="F24" s="53">
        <f>+E24*0.255</f>
        <v>0</v>
      </c>
      <c r="G24" s="54">
        <f t="shared" ref="G24:G30" si="12">SUM(E24:F24)</f>
        <v>0</v>
      </c>
    </row>
    <row r="25" spans="1:10">
      <c r="A25" s="50">
        <f t="shared" si="8"/>
        <v>0</v>
      </c>
      <c r="B25" s="1">
        <f t="shared" si="9"/>
        <v>0</v>
      </c>
      <c r="C25" s="52">
        <f t="shared" si="10"/>
        <v>0</v>
      </c>
      <c r="D25" s="53">
        <f t="shared" ref="D25:D29" si="13">D15</f>
        <v>0</v>
      </c>
      <c r="E25" s="53">
        <f t="shared" si="11"/>
        <v>0</v>
      </c>
      <c r="F25" s="53">
        <f t="shared" ref="F25:F30" si="14">+E25*0.255</f>
        <v>0</v>
      </c>
      <c r="G25" s="54">
        <f t="shared" si="12"/>
        <v>0</v>
      </c>
    </row>
    <row r="26" spans="1:10">
      <c r="A26" s="50">
        <f t="shared" si="8"/>
        <v>0</v>
      </c>
      <c r="B26" s="1">
        <f t="shared" si="9"/>
        <v>0</v>
      </c>
      <c r="C26" s="52">
        <f t="shared" si="10"/>
        <v>0</v>
      </c>
      <c r="D26" s="53">
        <f t="shared" si="13"/>
        <v>0</v>
      </c>
      <c r="E26" s="53">
        <f t="shared" si="11"/>
        <v>0</v>
      </c>
      <c r="F26" s="53">
        <f t="shared" si="14"/>
        <v>0</v>
      </c>
      <c r="G26" s="54">
        <f t="shared" si="12"/>
        <v>0</v>
      </c>
    </row>
    <row r="27" spans="1:10">
      <c r="A27" s="50">
        <f t="shared" si="8"/>
        <v>0</v>
      </c>
      <c r="B27" s="1">
        <f t="shared" si="9"/>
        <v>0</v>
      </c>
      <c r="C27" s="52">
        <f t="shared" si="10"/>
        <v>0</v>
      </c>
      <c r="D27" s="53">
        <f t="shared" si="13"/>
        <v>0</v>
      </c>
      <c r="E27" s="53">
        <f t="shared" si="11"/>
        <v>0</v>
      </c>
      <c r="F27" s="53">
        <f t="shared" si="14"/>
        <v>0</v>
      </c>
      <c r="G27" s="54">
        <f t="shared" si="12"/>
        <v>0</v>
      </c>
    </row>
    <row r="28" spans="1:10">
      <c r="A28" s="50">
        <f t="shared" si="8"/>
        <v>0</v>
      </c>
      <c r="B28" s="1">
        <f t="shared" si="9"/>
        <v>0</v>
      </c>
      <c r="C28" s="52">
        <f t="shared" si="10"/>
        <v>0</v>
      </c>
      <c r="D28" s="53">
        <f t="shared" si="13"/>
        <v>0</v>
      </c>
      <c r="E28" s="53">
        <f t="shared" si="11"/>
        <v>0</v>
      </c>
      <c r="F28" s="53">
        <f t="shared" si="14"/>
        <v>0</v>
      </c>
      <c r="G28" s="54">
        <f t="shared" si="12"/>
        <v>0</v>
      </c>
    </row>
    <row r="29" spans="1:10">
      <c r="A29" s="50">
        <f t="shared" si="8"/>
        <v>0</v>
      </c>
      <c r="B29" s="1">
        <f t="shared" si="9"/>
        <v>0</v>
      </c>
      <c r="C29" s="52">
        <f t="shared" si="10"/>
        <v>0</v>
      </c>
      <c r="D29" s="53">
        <f t="shared" si="13"/>
        <v>0</v>
      </c>
      <c r="E29" s="53">
        <f t="shared" si="11"/>
        <v>0</v>
      </c>
      <c r="F29" s="53">
        <f t="shared" si="14"/>
        <v>0</v>
      </c>
      <c r="G29" s="54">
        <f t="shared" si="12"/>
        <v>0</v>
      </c>
    </row>
    <row r="30" spans="1:10">
      <c r="A30" s="50">
        <f t="shared" si="8"/>
        <v>0</v>
      </c>
      <c r="B30" s="1" t="str">
        <f t="shared" si="9"/>
        <v>Co-Investigator</v>
      </c>
      <c r="C30" s="52">
        <f t="shared" si="10"/>
        <v>0</v>
      </c>
      <c r="D30" s="53"/>
      <c r="E30" s="53">
        <f t="shared" si="11"/>
        <v>0</v>
      </c>
      <c r="F30" s="53">
        <f t="shared" si="14"/>
        <v>0</v>
      </c>
      <c r="G30" s="54">
        <f t="shared" si="12"/>
        <v>0</v>
      </c>
    </row>
    <row r="31" spans="1:10" ht="14.1" thickBot="1">
      <c r="A31" s="55" t="s">
        <v>62</v>
      </c>
      <c r="B31" s="8"/>
      <c r="C31" s="56"/>
      <c r="D31" s="57"/>
      <c r="E31" s="57">
        <f>SUM(E24:E30)</f>
        <v>0</v>
      </c>
      <c r="F31" s="53">
        <f t="shared" ref="F31" si="15">+E31*0.2505</f>
        <v>0</v>
      </c>
      <c r="G31" s="58">
        <f>SUM(G24:G30)</f>
        <v>0</v>
      </c>
    </row>
    <row r="32" spans="1:10" ht="15" thickTop="1" thickBot="1">
      <c r="A32" s="135" t="s">
        <v>65</v>
      </c>
      <c r="B32" s="136"/>
      <c r="C32" s="136"/>
      <c r="D32" s="136"/>
      <c r="E32" s="136"/>
      <c r="F32" s="136"/>
      <c r="G32" s="137"/>
    </row>
    <row r="33" spans="1:7" ht="14.1" thickTop="1">
      <c r="A33" s="44" t="s">
        <v>56</v>
      </c>
      <c r="B33" s="45"/>
      <c r="C33" s="46" t="s">
        <v>58</v>
      </c>
      <c r="D33" s="47" t="s">
        <v>59</v>
      </c>
      <c r="E33" s="48" t="s">
        <v>60</v>
      </c>
      <c r="F33" s="48" t="s">
        <v>61</v>
      </c>
      <c r="G33" s="49" t="s">
        <v>62</v>
      </c>
    </row>
    <row r="34" spans="1:7">
      <c r="A34" s="50">
        <f t="shared" ref="A34:A40" si="16">A4</f>
        <v>0</v>
      </c>
      <c r="B34" s="51" t="str">
        <f t="shared" ref="B34:B40" si="17">B24</f>
        <v>PD/PI</v>
      </c>
      <c r="C34" s="52">
        <f t="shared" ref="C34:C40" si="18">C4</f>
        <v>0</v>
      </c>
      <c r="D34" s="53">
        <f>D24</f>
        <v>0</v>
      </c>
      <c r="E34" s="53">
        <f t="shared" ref="E34:E40" si="19">+D34/12*C34</f>
        <v>0</v>
      </c>
      <c r="F34" s="53">
        <f>+E34*0.255</f>
        <v>0</v>
      </c>
      <c r="G34" s="54">
        <f t="shared" ref="G34:G40" si="20">SUM(E34:F34)</f>
        <v>0</v>
      </c>
    </row>
    <row r="35" spans="1:7">
      <c r="A35" s="50">
        <f t="shared" si="16"/>
        <v>0</v>
      </c>
      <c r="B35" s="1">
        <f t="shared" si="17"/>
        <v>0</v>
      </c>
      <c r="C35" s="52">
        <f t="shared" si="18"/>
        <v>0</v>
      </c>
      <c r="D35" s="53">
        <f t="shared" ref="D35:D39" si="21">D25</f>
        <v>0</v>
      </c>
      <c r="E35" s="53">
        <f t="shared" si="19"/>
        <v>0</v>
      </c>
      <c r="F35" s="53">
        <f t="shared" ref="F35:F40" si="22">+E35*0.255</f>
        <v>0</v>
      </c>
      <c r="G35" s="54">
        <f t="shared" si="20"/>
        <v>0</v>
      </c>
    </row>
    <row r="36" spans="1:7">
      <c r="A36" s="50">
        <f t="shared" si="16"/>
        <v>0</v>
      </c>
      <c r="B36" s="1">
        <f t="shared" si="17"/>
        <v>0</v>
      </c>
      <c r="C36" s="52">
        <f t="shared" si="18"/>
        <v>0</v>
      </c>
      <c r="D36" s="53">
        <f t="shared" si="21"/>
        <v>0</v>
      </c>
      <c r="E36" s="53">
        <f t="shared" si="19"/>
        <v>0</v>
      </c>
      <c r="F36" s="53">
        <f t="shared" si="22"/>
        <v>0</v>
      </c>
      <c r="G36" s="54">
        <f t="shared" si="20"/>
        <v>0</v>
      </c>
    </row>
    <row r="37" spans="1:7">
      <c r="A37" s="50">
        <f t="shared" si="16"/>
        <v>0</v>
      </c>
      <c r="B37" s="1">
        <f t="shared" si="17"/>
        <v>0</v>
      </c>
      <c r="C37" s="52">
        <f t="shared" si="18"/>
        <v>0</v>
      </c>
      <c r="D37" s="53">
        <f t="shared" si="21"/>
        <v>0</v>
      </c>
      <c r="E37" s="53">
        <f t="shared" si="19"/>
        <v>0</v>
      </c>
      <c r="F37" s="53">
        <f t="shared" si="22"/>
        <v>0</v>
      </c>
      <c r="G37" s="54">
        <f t="shared" si="20"/>
        <v>0</v>
      </c>
    </row>
    <row r="38" spans="1:7">
      <c r="A38" s="50">
        <f t="shared" si="16"/>
        <v>0</v>
      </c>
      <c r="B38" s="1">
        <f t="shared" si="17"/>
        <v>0</v>
      </c>
      <c r="C38" s="52">
        <f t="shared" si="18"/>
        <v>0</v>
      </c>
      <c r="D38" s="53">
        <f t="shared" si="21"/>
        <v>0</v>
      </c>
      <c r="E38" s="53">
        <f t="shared" si="19"/>
        <v>0</v>
      </c>
      <c r="F38" s="53">
        <f t="shared" si="22"/>
        <v>0</v>
      </c>
      <c r="G38" s="54">
        <f t="shared" si="20"/>
        <v>0</v>
      </c>
    </row>
    <row r="39" spans="1:7">
      <c r="A39" s="50">
        <f t="shared" si="16"/>
        <v>0</v>
      </c>
      <c r="B39" s="1">
        <f t="shared" si="17"/>
        <v>0</v>
      </c>
      <c r="C39" s="52">
        <f t="shared" si="18"/>
        <v>0</v>
      </c>
      <c r="D39" s="53">
        <f t="shared" si="21"/>
        <v>0</v>
      </c>
      <c r="E39" s="53">
        <f t="shared" si="19"/>
        <v>0</v>
      </c>
      <c r="F39" s="53">
        <f t="shared" si="22"/>
        <v>0</v>
      </c>
      <c r="G39" s="54">
        <f t="shared" si="20"/>
        <v>0</v>
      </c>
    </row>
    <row r="40" spans="1:7">
      <c r="A40" s="50">
        <f t="shared" si="16"/>
        <v>0</v>
      </c>
      <c r="B40" s="1" t="str">
        <f t="shared" si="17"/>
        <v>Co-Investigator</v>
      </c>
      <c r="C40" s="52">
        <f t="shared" si="18"/>
        <v>0</v>
      </c>
      <c r="D40" s="53"/>
      <c r="E40" s="53">
        <f t="shared" si="19"/>
        <v>0</v>
      </c>
      <c r="F40" s="53">
        <f t="shared" si="22"/>
        <v>0</v>
      </c>
      <c r="G40" s="54">
        <f t="shared" si="20"/>
        <v>0</v>
      </c>
    </row>
    <row r="41" spans="1:7" ht="14.1" thickBot="1">
      <c r="A41" s="55" t="s">
        <v>62</v>
      </c>
      <c r="B41" s="8"/>
      <c r="C41" s="56"/>
      <c r="D41" s="57"/>
      <c r="E41" s="57">
        <f>SUM(E34:E40)</f>
        <v>0</v>
      </c>
      <c r="F41" s="53">
        <f t="shared" ref="F41" si="23">+E41*0.2505</f>
        <v>0</v>
      </c>
      <c r="G41" s="58">
        <f>SUM(G34:G40)</f>
        <v>0</v>
      </c>
    </row>
    <row r="42" spans="1:7" ht="15" thickTop="1" thickBot="1">
      <c r="A42" s="135" t="s">
        <v>66</v>
      </c>
      <c r="B42" s="136"/>
      <c r="C42" s="136"/>
      <c r="D42" s="136"/>
      <c r="E42" s="136"/>
      <c r="F42" s="136"/>
      <c r="G42" s="137"/>
    </row>
    <row r="43" spans="1:7" ht="14.1" thickTop="1">
      <c r="A43" s="44" t="s">
        <v>56</v>
      </c>
      <c r="B43" s="45"/>
      <c r="C43" s="46" t="s">
        <v>58</v>
      </c>
      <c r="D43" s="47" t="s">
        <v>59</v>
      </c>
      <c r="E43" s="48" t="s">
        <v>60</v>
      </c>
      <c r="F43" s="48" t="s">
        <v>61</v>
      </c>
      <c r="G43" s="49" t="s">
        <v>62</v>
      </c>
    </row>
    <row r="44" spans="1:7">
      <c r="A44" s="50">
        <f t="shared" ref="A44:A50" si="24">A4</f>
        <v>0</v>
      </c>
      <c r="B44" s="51" t="str">
        <f t="shared" ref="B44:B50" si="25">B34</f>
        <v>PD/PI</v>
      </c>
      <c r="C44" s="52">
        <f t="shared" ref="C44:C50" si="26">C4</f>
        <v>0</v>
      </c>
      <c r="D44" s="53">
        <f>D34</f>
        <v>0</v>
      </c>
      <c r="E44" s="53">
        <f t="shared" ref="E44:E50" si="27">+D44/12*C44</f>
        <v>0</v>
      </c>
      <c r="F44" s="53">
        <f>+E44*0.255</f>
        <v>0</v>
      </c>
      <c r="G44" s="54">
        <f t="shared" ref="G44:G50" si="28">SUM(E44:F44)</f>
        <v>0</v>
      </c>
    </row>
    <row r="45" spans="1:7">
      <c r="A45" s="50">
        <f t="shared" si="24"/>
        <v>0</v>
      </c>
      <c r="B45" s="1">
        <f t="shared" si="25"/>
        <v>0</v>
      </c>
      <c r="C45" s="52">
        <f t="shared" si="26"/>
        <v>0</v>
      </c>
      <c r="D45" s="53">
        <f t="shared" ref="D45:D49" si="29">D35</f>
        <v>0</v>
      </c>
      <c r="E45" s="53">
        <f t="shared" si="27"/>
        <v>0</v>
      </c>
      <c r="F45" s="53">
        <f t="shared" ref="F45:F50" si="30">+E45*0.255</f>
        <v>0</v>
      </c>
      <c r="G45" s="54">
        <f t="shared" si="28"/>
        <v>0</v>
      </c>
    </row>
    <row r="46" spans="1:7">
      <c r="A46" s="50">
        <f t="shared" si="24"/>
        <v>0</v>
      </c>
      <c r="B46" s="1">
        <f t="shared" si="25"/>
        <v>0</v>
      </c>
      <c r="C46" s="52">
        <f t="shared" si="26"/>
        <v>0</v>
      </c>
      <c r="D46" s="53">
        <f t="shared" si="29"/>
        <v>0</v>
      </c>
      <c r="E46" s="53">
        <f t="shared" si="27"/>
        <v>0</v>
      </c>
      <c r="F46" s="53">
        <f t="shared" si="30"/>
        <v>0</v>
      </c>
      <c r="G46" s="54">
        <f t="shared" si="28"/>
        <v>0</v>
      </c>
    </row>
    <row r="47" spans="1:7">
      <c r="A47" s="50">
        <f t="shared" si="24"/>
        <v>0</v>
      </c>
      <c r="B47" s="1">
        <f t="shared" si="25"/>
        <v>0</v>
      </c>
      <c r="C47" s="52">
        <f t="shared" si="26"/>
        <v>0</v>
      </c>
      <c r="D47" s="53">
        <f t="shared" si="29"/>
        <v>0</v>
      </c>
      <c r="E47" s="53">
        <f t="shared" si="27"/>
        <v>0</v>
      </c>
      <c r="F47" s="53">
        <f t="shared" si="30"/>
        <v>0</v>
      </c>
      <c r="G47" s="54">
        <f t="shared" si="28"/>
        <v>0</v>
      </c>
    </row>
    <row r="48" spans="1:7">
      <c r="A48" s="50">
        <f t="shared" si="24"/>
        <v>0</v>
      </c>
      <c r="B48" s="1">
        <f t="shared" si="25"/>
        <v>0</v>
      </c>
      <c r="C48" s="52">
        <f t="shared" si="26"/>
        <v>0</v>
      </c>
      <c r="D48" s="53">
        <f t="shared" si="29"/>
        <v>0</v>
      </c>
      <c r="E48" s="53">
        <f t="shared" si="27"/>
        <v>0</v>
      </c>
      <c r="F48" s="53">
        <f t="shared" si="30"/>
        <v>0</v>
      </c>
      <c r="G48" s="54">
        <f t="shared" si="28"/>
        <v>0</v>
      </c>
    </row>
    <row r="49" spans="1:7">
      <c r="A49" s="50">
        <f t="shared" si="24"/>
        <v>0</v>
      </c>
      <c r="B49" s="1">
        <f t="shared" si="25"/>
        <v>0</v>
      </c>
      <c r="C49" s="52">
        <f t="shared" si="26"/>
        <v>0</v>
      </c>
      <c r="D49" s="53">
        <f t="shared" si="29"/>
        <v>0</v>
      </c>
      <c r="E49" s="53">
        <f t="shared" si="27"/>
        <v>0</v>
      </c>
      <c r="F49" s="53">
        <f t="shared" si="30"/>
        <v>0</v>
      </c>
      <c r="G49" s="54">
        <f t="shared" si="28"/>
        <v>0</v>
      </c>
    </row>
    <row r="50" spans="1:7">
      <c r="A50" s="50">
        <f t="shared" si="24"/>
        <v>0</v>
      </c>
      <c r="B50" s="1" t="str">
        <f t="shared" si="25"/>
        <v>Co-Investigator</v>
      </c>
      <c r="C50" s="52">
        <f t="shared" si="26"/>
        <v>0</v>
      </c>
      <c r="D50" s="53"/>
      <c r="E50" s="53">
        <f t="shared" si="27"/>
        <v>0</v>
      </c>
      <c r="F50" s="53">
        <f t="shared" si="30"/>
        <v>0</v>
      </c>
      <c r="G50" s="54">
        <f t="shared" si="28"/>
        <v>0</v>
      </c>
    </row>
    <row r="51" spans="1:7">
      <c r="A51" s="55" t="s">
        <v>62</v>
      </c>
      <c r="B51" s="8"/>
      <c r="C51" s="56"/>
      <c r="D51" s="57"/>
      <c r="E51" s="57">
        <f>SUM(E44:E50)</f>
        <v>0</v>
      </c>
      <c r="F51" s="53">
        <f t="shared" ref="F51" si="31">+E51*0.2505</f>
        <v>0</v>
      </c>
      <c r="G51" s="59">
        <f>SUM(G44:G50)</f>
        <v>0</v>
      </c>
    </row>
  </sheetData>
  <mergeCells count="6">
    <mergeCell ref="A1:G1"/>
    <mergeCell ref="A2:G2"/>
    <mergeCell ref="A42:G42"/>
    <mergeCell ref="A12:G12"/>
    <mergeCell ref="A22:G22"/>
    <mergeCell ref="A32:G32"/>
  </mergeCells>
  <phoneticPr fontId="0" type="noConversion"/>
  <printOptions gridLines="1"/>
  <pageMargins left="0.22" right="0.23" top="1" bottom="1" header="0.5" footer="0.5"/>
  <pageSetup orientation="portrait" horizont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6"/>
  <sheetViews>
    <sheetView topLeftCell="A25" workbookViewId="0">
      <selection activeCell="D48" sqref="D48:D54"/>
    </sheetView>
  </sheetViews>
  <sheetFormatPr defaultColWidth="8.85546875" defaultRowHeight="12.95"/>
  <cols>
    <col min="1" max="1" width="22" customWidth="1"/>
    <col min="2" max="2" width="11.42578125" customWidth="1"/>
    <col min="3" max="3" width="13.42578125" customWidth="1"/>
    <col min="4" max="4" width="13" customWidth="1"/>
    <col min="5" max="5" width="13.42578125" customWidth="1"/>
    <col min="6" max="6" width="10.28515625" customWidth="1"/>
    <col min="10" max="10" width="10.140625" bestFit="1" customWidth="1"/>
  </cols>
  <sheetData>
    <row r="1" spans="1:7" ht="14.1" thickBot="1">
      <c r="A1" s="134" t="s">
        <v>67</v>
      </c>
      <c r="B1" s="134"/>
      <c r="C1" s="134"/>
      <c r="D1" s="134"/>
      <c r="E1" s="134"/>
      <c r="F1" s="134"/>
      <c r="G1" s="134"/>
    </row>
    <row r="2" spans="1:7" ht="15" thickTop="1" thickBot="1">
      <c r="A2" s="135" t="s">
        <v>55</v>
      </c>
      <c r="B2" s="136"/>
      <c r="C2" s="136"/>
      <c r="D2" s="136"/>
      <c r="E2" s="136"/>
      <c r="F2" s="136"/>
      <c r="G2" s="137"/>
    </row>
    <row r="3" spans="1:7" ht="14.1" thickTop="1">
      <c r="A3" s="64" t="s">
        <v>56</v>
      </c>
      <c r="B3" s="63" t="s">
        <v>68</v>
      </c>
      <c r="C3" s="46" t="s">
        <v>58</v>
      </c>
      <c r="D3" s="47" t="s">
        <v>59</v>
      </c>
      <c r="E3" s="48" t="s">
        <v>60</v>
      </c>
      <c r="F3" s="48" t="s">
        <v>61</v>
      </c>
      <c r="G3" s="49" t="s">
        <v>62</v>
      </c>
    </row>
    <row r="4" spans="1:7">
      <c r="A4" s="106" t="s">
        <v>24</v>
      </c>
      <c r="B4" s="51">
        <f>'Y1'!C15</f>
        <v>0</v>
      </c>
      <c r="C4" s="52">
        <f>'Y1'!D15</f>
        <v>0</v>
      </c>
      <c r="D4" s="52">
        <f>'Y1'!G15</f>
        <v>0</v>
      </c>
      <c r="E4" s="53">
        <f>+D4/12*C4</f>
        <v>0</v>
      </c>
      <c r="F4" s="53">
        <f>+E4*0.255</f>
        <v>0</v>
      </c>
      <c r="G4" s="54">
        <f>SUM(E4:F4)</f>
        <v>0</v>
      </c>
    </row>
    <row r="5" spans="1:7">
      <c r="A5" s="106" t="s">
        <v>25</v>
      </c>
      <c r="B5" s="51">
        <f>'Y1'!C16</f>
        <v>0</v>
      </c>
      <c r="C5" s="52">
        <f>'Y1'!D16</f>
        <v>0</v>
      </c>
      <c r="D5" s="52">
        <f>'Y1'!G16</f>
        <v>0</v>
      </c>
      <c r="E5" s="53">
        <f t="shared" ref="E5:E10" si="0">+D5/12*C5</f>
        <v>0</v>
      </c>
      <c r="F5" s="53">
        <f t="shared" ref="F5:F10" si="1">+E5*0.255</f>
        <v>0</v>
      </c>
      <c r="G5" s="54">
        <f t="shared" ref="G5:G10" si="2">SUM(E5:F5)</f>
        <v>0</v>
      </c>
    </row>
    <row r="6" spans="1:7">
      <c r="A6" s="106" t="s">
        <v>26</v>
      </c>
      <c r="B6" s="51">
        <f>'Y1'!C17</f>
        <v>0</v>
      </c>
      <c r="C6" s="52">
        <f>'Y1'!D17</f>
        <v>0</v>
      </c>
      <c r="D6" s="52">
        <f>'Y1'!G17</f>
        <v>0</v>
      </c>
      <c r="E6" s="53">
        <f t="shared" si="0"/>
        <v>0</v>
      </c>
      <c r="F6" s="53">
        <f t="shared" si="1"/>
        <v>0</v>
      </c>
      <c r="G6" s="54">
        <f t="shared" si="2"/>
        <v>0</v>
      </c>
    </row>
    <row r="7" spans="1:7">
      <c r="A7" s="107">
        <f>'Y1'!B18</f>
        <v>0</v>
      </c>
      <c r="B7" s="51">
        <f>'Y1'!C18</f>
        <v>0</v>
      </c>
      <c r="C7" s="52">
        <f>'Y1'!D18</f>
        <v>0</v>
      </c>
      <c r="D7" s="52">
        <f>'Y1'!G18</f>
        <v>0</v>
      </c>
      <c r="E7" s="53">
        <f t="shared" si="0"/>
        <v>0</v>
      </c>
      <c r="F7" s="53">
        <f t="shared" si="1"/>
        <v>0</v>
      </c>
      <c r="G7" s="54">
        <f t="shared" si="2"/>
        <v>0</v>
      </c>
    </row>
    <row r="8" spans="1:7">
      <c r="A8" s="107">
        <f>'Y1'!B19</f>
        <v>0</v>
      </c>
      <c r="B8" s="51">
        <f>'Y1'!C19</f>
        <v>0</v>
      </c>
      <c r="C8" s="52">
        <f>'Y1'!D19</f>
        <v>0</v>
      </c>
      <c r="D8" s="52">
        <f>'Y1'!G19</f>
        <v>0</v>
      </c>
      <c r="E8" s="53">
        <f t="shared" si="0"/>
        <v>0</v>
      </c>
      <c r="F8" s="53">
        <f t="shared" si="1"/>
        <v>0</v>
      </c>
      <c r="G8" s="54">
        <f t="shared" si="2"/>
        <v>0</v>
      </c>
    </row>
    <row r="9" spans="1:7">
      <c r="A9" s="107">
        <f>'Y1'!B20</f>
        <v>0</v>
      </c>
      <c r="B9" s="51">
        <f>'Y1'!C20</f>
        <v>0</v>
      </c>
      <c r="C9" s="52">
        <f>'Y1'!D20</f>
        <v>0</v>
      </c>
      <c r="D9" s="52">
        <f>'Y1'!G20</f>
        <v>0</v>
      </c>
      <c r="E9" s="53">
        <f t="shared" si="0"/>
        <v>0</v>
      </c>
      <c r="F9" s="53">
        <f t="shared" si="1"/>
        <v>0</v>
      </c>
      <c r="G9" s="54">
        <f t="shared" si="2"/>
        <v>0</v>
      </c>
    </row>
    <row r="10" spans="1:7">
      <c r="A10" s="107">
        <f>'Y1'!B21</f>
        <v>0</v>
      </c>
      <c r="B10" s="51">
        <f>'Y1'!C21</f>
        <v>0</v>
      </c>
      <c r="C10" s="52">
        <f>'Y1'!D21</f>
        <v>0</v>
      </c>
      <c r="D10" s="52">
        <f>'Y1'!G21</f>
        <v>0</v>
      </c>
      <c r="E10" s="53">
        <f t="shared" si="0"/>
        <v>0</v>
      </c>
      <c r="F10" s="53">
        <f t="shared" si="1"/>
        <v>0</v>
      </c>
      <c r="G10" s="54">
        <f t="shared" si="2"/>
        <v>0</v>
      </c>
    </row>
    <row r="11" spans="1:7">
      <c r="A11" s="107"/>
      <c r="B11" s="1"/>
      <c r="C11" s="52"/>
      <c r="D11" s="52">
        <f>'Y1'!G22</f>
        <v>0</v>
      </c>
      <c r="E11" s="53"/>
      <c r="F11" s="53"/>
      <c r="G11" s="54"/>
    </row>
    <row r="12" spans="1:7" ht="14.1" thickBot="1">
      <c r="A12" s="55" t="s">
        <v>62</v>
      </c>
      <c r="B12" s="8">
        <f>SUM(B4:B7)</f>
        <v>0</v>
      </c>
      <c r="C12" s="56"/>
      <c r="D12" s="57"/>
      <c r="E12" s="57">
        <f>SUM(E4:E7)</f>
        <v>0</v>
      </c>
      <c r="F12" s="53">
        <f t="shared" ref="F12" si="3">+E12*0.255</f>
        <v>0</v>
      </c>
      <c r="G12" s="58">
        <f>SUM(G4:G7)</f>
        <v>0</v>
      </c>
    </row>
    <row r="13" spans="1:7" ht="15" thickTop="1" thickBot="1">
      <c r="A13" s="135" t="s">
        <v>63</v>
      </c>
      <c r="B13" s="136"/>
      <c r="C13" s="136"/>
      <c r="D13" s="136"/>
      <c r="E13" s="136"/>
      <c r="F13" s="136"/>
      <c r="G13" s="137"/>
    </row>
    <row r="14" spans="1:7" ht="14.1" thickTop="1">
      <c r="A14" s="64" t="s">
        <v>56</v>
      </c>
      <c r="B14" s="45"/>
      <c r="C14" s="46" t="s">
        <v>58</v>
      </c>
      <c r="D14" s="47" t="s">
        <v>59</v>
      </c>
      <c r="E14" s="48" t="s">
        <v>60</v>
      </c>
      <c r="F14" s="48" t="s">
        <v>61</v>
      </c>
      <c r="G14" s="49" t="s">
        <v>62</v>
      </c>
    </row>
    <row r="15" spans="1:7">
      <c r="A15" s="50" t="str">
        <f>A4</f>
        <v>Post Doctoral Associates</v>
      </c>
      <c r="B15" s="50">
        <f>B4</f>
        <v>0</v>
      </c>
      <c r="C15" s="52">
        <f>C4</f>
        <v>0</v>
      </c>
      <c r="D15" s="53">
        <f>D4</f>
        <v>0</v>
      </c>
      <c r="E15" s="53">
        <f>+D15/12*C15</f>
        <v>0</v>
      </c>
      <c r="F15" s="53">
        <f>+E15*0.255</f>
        <v>0</v>
      </c>
      <c r="G15" s="54">
        <f>SUM(E15:F15)</f>
        <v>0</v>
      </c>
    </row>
    <row r="16" spans="1:7">
      <c r="A16" s="50" t="str">
        <f>A5</f>
        <v>Graduate Students</v>
      </c>
      <c r="B16" s="50">
        <f t="shared" ref="B16:D21" si="4">B5</f>
        <v>0</v>
      </c>
      <c r="C16" s="52">
        <f t="shared" si="4"/>
        <v>0</v>
      </c>
      <c r="D16" s="53">
        <f t="shared" si="4"/>
        <v>0</v>
      </c>
      <c r="E16" s="53">
        <f t="shared" ref="E16:E21" si="5">+D16/12*C16</f>
        <v>0</v>
      </c>
      <c r="F16" s="53">
        <f t="shared" ref="F16:F21" si="6">+E16*0.255</f>
        <v>0</v>
      </c>
      <c r="G16" s="54">
        <f t="shared" ref="G16:G21" si="7">SUM(E16:F16)</f>
        <v>0</v>
      </c>
    </row>
    <row r="17" spans="1:7">
      <c r="A17" s="50" t="str">
        <f>A6</f>
        <v>Undergraduate Students</v>
      </c>
      <c r="B17" s="50">
        <f t="shared" si="4"/>
        <v>0</v>
      </c>
      <c r="C17" s="52">
        <f t="shared" si="4"/>
        <v>0</v>
      </c>
      <c r="D17" s="53">
        <f t="shared" si="4"/>
        <v>0</v>
      </c>
      <c r="E17" s="53">
        <f t="shared" si="5"/>
        <v>0</v>
      </c>
      <c r="F17" s="53">
        <f t="shared" si="6"/>
        <v>0</v>
      </c>
      <c r="G17" s="54">
        <f t="shared" si="7"/>
        <v>0</v>
      </c>
    </row>
    <row r="18" spans="1:7">
      <c r="A18" s="50">
        <f>A7</f>
        <v>0</v>
      </c>
      <c r="B18" s="50">
        <f t="shared" si="4"/>
        <v>0</v>
      </c>
      <c r="C18" s="52">
        <f t="shared" si="4"/>
        <v>0</v>
      </c>
      <c r="D18" s="53">
        <f t="shared" si="4"/>
        <v>0</v>
      </c>
      <c r="E18" s="53">
        <f t="shared" si="5"/>
        <v>0</v>
      </c>
      <c r="F18" s="53">
        <f t="shared" si="6"/>
        <v>0</v>
      </c>
      <c r="G18" s="54">
        <f t="shared" si="7"/>
        <v>0</v>
      </c>
    </row>
    <row r="19" spans="1:7">
      <c r="A19" s="50"/>
      <c r="B19" s="50">
        <f t="shared" si="4"/>
        <v>0</v>
      </c>
      <c r="C19" s="52">
        <f t="shared" si="4"/>
        <v>0</v>
      </c>
      <c r="D19" s="53">
        <f t="shared" si="4"/>
        <v>0</v>
      </c>
      <c r="E19" s="53">
        <f t="shared" si="5"/>
        <v>0</v>
      </c>
      <c r="F19" s="53">
        <f t="shared" si="6"/>
        <v>0</v>
      </c>
      <c r="G19" s="54">
        <f t="shared" si="7"/>
        <v>0</v>
      </c>
    </row>
    <row r="20" spans="1:7">
      <c r="A20" s="50"/>
      <c r="B20" s="50">
        <f t="shared" si="4"/>
        <v>0</v>
      </c>
      <c r="C20" s="52">
        <f t="shared" si="4"/>
        <v>0</v>
      </c>
      <c r="D20" s="53">
        <f t="shared" si="4"/>
        <v>0</v>
      </c>
      <c r="E20" s="53">
        <f t="shared" si="5"/>
        <v>0</v>
      </c>
      <c r="F20" s="53">
        <f t="shared" si="6"/>
        <v>0</v>
      </c>
      <c r="G20" s="54">
        <f t="shared" si="7"/>
        <v>0</v>
      </c>
    </row>
    <row r="21" spans="1:7">
      <c r="A21" s="50"/>
      <c r="B21" s="50">
        <f t="shared" si="4"/>
        <v>0</v>
      </c>
      <c r="C21" s="52">
        <f t="shared" si="4"/>
        <v>0</v>
      </c>
      <c r="D21" s="53">
        <f t="shared" si="4"/>
        <v>0</v>
      </c>
      <c r="E21" s="53">
        <f t="shared" si="5"/>
        <v>0</v>
      </c>
      <c r="F21" s="53">
        <f t="shared" si="6"/>
        <v>0</v>
      </c>
      <c r="G21" s="54">
        <f t="shared" si="7"/>
        <v>0</v>
      </c>
    </row>
    <row r="22" spans="1:7">
      <c r="A22" s="50"/>
      <c r="B22" s="1"/>
      <c r="C22" s="52"/>
      <c r="D22" s="53"/>
      <c r="E22" s="53"/>
      <c r="F22" s="53"/>
      <c r="G22" s="54"/>
    </row>
    <row r="23" spans="1:7" ht="14.1" thickBot="1">
      <c r="A23" s="55" t="s">
        <v>62</v>
      </c>
      <c r="B23" s="8">
        <f>SUM(B15:B18)</f>
        <v>0</v>
      </c>
      <c r="C23" s="56"/>
      <c r="D23" s="57"/>
      <c r="E23" s="57">
        <f>SUM(E15:E18)</f>
        <v>0</v>
      </c>
      <c r="F23" s="53">
        <f t="shared" ref="F23" si="8">+E23*0.255</f>
        <v>0</v>
      </c>
      <c r="G23" s="58">
        <f>SUM(G15:G18)</f>
        <v>0</v>
      </c>
    </row>
    <row r="24" spans="1:7" ht="15" thickTop="1" thickBot="1">
      <c r="A24" s="135" t="s">
        <v>64</v>
      </c>
      <c r="B24" s="136"/>
      <c r="C24" s="136"/>
      <c r="D24" s="136"/>
      <c r="E24" s="136"/>
      <c r="F24" s="136"/>
      <c r="G24" s="137"/>
    </row>
    <row r="25" spans="1:7" ht="14.1" thickTop="1">
      <c r="A25" s="64" t="s">
        <v>56</v>
      </c>
      <c r="B25" s="45"/>
      <c r="C25" s="46" t="s">
        <v>58</v>
      </c>
      <c r="D25" s="47" t="s">
        <v>59</v>
      </c>
      <c r="E25" s="48" t="s">
        <v>60</v>
      </c>
      <c r="F25" s="48" t="s">
        <v>61</v>
      </c>
      <c r="G25" s="49" t="s">
        <v>62</v>
      </c>
    </row>
    <row r="26" spans="1:7">
      <c r="A26" s="50" t="str">
        <f>A4</f>
        <v>Post Doctoral Associates</v>
      </c>
      <c r="B26" s="50">
        <f>B4</f>
        <v>0</v>
      </c>
      <c r="C26" s="52">
        <f>C4</f>
        <v>0</v>
      </c>
      <c r="D26" s="53">
        <f>D15</f>
        <v>0</v>
      </c>
      <c r="E26" s="53">
        <f>+D26/12*C26</f>
        <v>0</v>
      </c>
      <c r="F26" s="53">
        <f>+E26*0.255</f>
        <v>0</v>
      </c>
      <c r="G26" s="54">
        <f>SUM(E26:F26)</f>
        <v>0</v>
      </c>
    </row>
    <row r="27" spans="1:7">
      <c r="A27" s="50" t="str">
        <f>A5</f>
        <v>Graduate Students</v>
      </c>
      <c r="B27" s="50">
        <f t="shared" ref="B27:C32" si="9">B5</f>
        <v>0</v>
      </c>
      <c r="C27" s="52">
        <f t="shared" si="9"/>
        <v>0</v>
      </c>
      <c r="D27" s="53">
        <f t="shared" ref="D27:D32" si="10">D16</f>
        <v>0</v>
      </c>
      <c r="E27" s="53">
        <f t="shared" ref="E27:E32" si="11">+D27/12*C27</f>
        <v>0</v>
      </c>
      <c r="F27" s="53">
        <f t="shared" ref="F27:F32" si="12">+E27*0.255</f>
        <v>0</v>
      </c>
      <c r="G27" s="54">
        <f t="shared" ref="G27:G32" si="13">SUM(E27:F27)</f>
        <v>0</v>
      </c>
    </row>
    <row r="28" spans="1:7">
      <c r="A28" s="50" t="str">
        <f>A6</f>
        <v>Undergraduate Students</v>
      </c>
      <c r="B28" s="50">
        <f t="shared" si="9"/>
        <v>0</v>
      </c>
      <c r="C28" s="52">
        <f t="shared" si="9"/>
        <v>0</v>
      </c>
      <c r="D28" s="53">
        <f t="shared" si="10"/>
        <v>0</v>
      </c>
      <c r="E28" s="53">
        <f t="shared" si="11"/>
        <v>0</v>
      </c>
      <c r="F28" s="53">
        <f t="shared" si="12"/>
        <v>0</v>
      </c>
      <c r="G28" s="54">
        <f t="shared" si="13"/>
        <v>0</v>
      </c>
    </row>
    <row r="29" spans="1:7">
      <c r="A29" s="50">
        <f t="shared" ref="A29:A32" si="14">A7</f>
        <v>0</v>
      </c>
      <c r="B29" s="50">
        <f t="shared" si="9"/>
        <v>0</v>
      </c>
      <c r="C29" s="52">
        <f t="shared" si="9"/>
        <v>0</v>
      </c>
      <c r="D29" s="53">
        <f t="shared" si="10"/>
        <v>0</v>
      </c>
      <c r="E29" s="53">
        <f t="shared" si="11"/>
        <v>0</v>
      </c>
      <c r="F29" s="53">
        <f t="shared" si="12"/>
        <v>0</v>
      </c>
      <c r="G29" s="54">
        <f t="shared" si="13"/>
        <v>0</v>
      </c>
    </row>
    <row r="30" spans="1:7">
      <c r="A30" s="50">
        <f t="shared" si="14"/>
        <v>0</v>
      </c>
      <c r="B30" s="50">
        <f t="shared" si="9"/>
        <v>0</v>
      </c>
      <c r="C30" s="52">
        <f t="shared" si="9"/>
        <v>0</v>
      </c>
      <c r="D30" s="53">
        <f t="shared" si="10"/>
        <v>0</v>
      </c>
      <c r="E30" s="53">
        <f t="shared" si="11"/>
        <v>0</v>
      </c>
      <c r="F30" s="53">
        <f t="shared" si="12"/>
        <v>0</v>
      </c>
      <c r="G30" s="54">
        <f t="shared" si="13"/>
        <v>0</v>
      </c>
    </row>
    <row r="31" spans="1:7">
      <c r="A31" s="50">
        <f t="shared" si="14"/>
        <v>0</v>
      </c>
      <c r="B31" s="50">
        <f t="shared" si="9"/>
        <v>0</v>
      </c>
      <c r="C31" s="52">
        <f t="shared" si="9"/>
        <v>0</v>
      </c>
      <c r="D31" s="53">
        <f t="shared" si="10"/>
        <v>0</v>
      </c>
      <c r="E31" s="53">
        <f t="shared" si="11"/>
        <v>0</v>
      </c>
      <c r="F31" s="53">
        <f t="shared" si="12"/>
        <v>0</v>
      </c>
      <c r="G31" s="54">
        <f t="shared" si="13"/>
        <v>0</v>
      </c>
    </row>
    <row r="32" spans="1:7">
      <c r="A32" s="50">
        <f t="shared" si="14"/>
        <v>0</v>
      </c>
      <c r="B32" s="50">
        <f t="shared" si="9"/>
        <v>0</v>
      </c>
      <c r="C32" s="52">
        <f t="shared" si="9"/>
        <v>0</v>
      </c>
      <c r="D32" s="53">
        <f t="shared" si="10"/>
        <v>0</v>
      </c>
      <c r="E32" s="53">
        <f t="shared" si="11"/>
        <v>0</v>
      </c>
      <c r="F32" s="53">
        <f t="shared" si="12"/>
        <v>0</v>
      </c>
      <c r="G32" s="54">
        <f t="shared" si="13"/>
        <v>0</v>
      </c>
    </row>
    <row r="33" spans="1:7">
      <c r="A33" s="50"/>
      <c r="B33" s="1"/>
      <c r="C33" s="52"/>
      <c r="D33" s="53"/>
      <c r="E33" s="53"/>
      <c r="F33" s="53"/>
      <c r="G33" s="54"/>
    </row>
    <row r="34" spans="1:7" ht="14.1" thickBot="1">
      <c r="A34" s="55" t="s">
        <v>62</v>
      </c>
      <c r="B34" s="8">
        <f>SUM(B26:B29)</f>
        <v>0</v>
      </c>
      <c r="C34" s="56"/>
      <c r="D34" s="57"/>
      <c r="E34" s="57">
        <f>SUM(E26:E29)</f>
        <v>0</v>
      </c>
      <c r="F34" s="53">
        <f t="shared" ref="F34" si="15">+E34*0.255</f>
        <v>0</v>
      </c>
      <c r="G34" s="58">
        <f>SUM(G26:G29)</f>
        <v>0</v>
      </c>
    </row>
    <row r="35" spans="1:7" ht="15" thickTop="1" thickBot="1">
      <c r="A35" s="135" t="s">
        <v>65</v>
      </c>
      <c r="B35" s="136"/>
      <c r="C35" s="136"/>
      <c r="D35" s="136"/>
      <c r="E35" s="136"/>
      <c r="F35" s="136"/>
      <c r="G35" s="137"/>
    </row>
    <row r="36" spans="1:7" ht="14.1" thickTop="1">
      <c r="A36" s="64" t="s">
        <v>56</v>
      </c>
      <c r="B36" s="45"/>
      <c r="C36" s="46" t="s">
        <v>58</v>
      </c>
      <c r="D36" s="47" t="s">
        <v>59</v>
      </c>
      <c r="E36" s="48" t="s">
        <v>60</v>
      </c>
      <c r="F36" s="48" t="s">
        <v>61</v>
      </c>
      <c r="G36" s="49" t="s">
        <v>62</v>
      </c>
    </row>
    <row r="37" spans="1:7">
      <c r="A37" s="50" t="str">
        <f>A4</f>
        <v>Post Doctoral Associates</v>
      </c>
      <c r="B37" s="50">
        <f>B4</f>
        <v>0</v>
      </c>
      <c r="C37" s="52">
        <f>C4</f>
        <v>0</v>
      </c>
      <c r="D37" s="53">
        <f>D26</f>
        <v>0</v>
      </c>
      <c r="E37" s="53">
        <f>+D37/12*C37</f>
        <v>0</v>
      </c>
      <c r="F37" s="53">
        <f>+E37*0.255</f>
        <v>0</v>
      </c>
      <c r="G37" s="54">
        <f>SUM(E37:F37)</f>
        <v>0</v>
      </c>
    </row>
    <row r="38" spans="1:7">
      <c r="A38" s="50" t="str">
        <f t="shared" ref="A38:C38" si="16">A5</f>
        <v>Graduate Students</v>
      </c>
      <c r="B38" s="50">
        <f t="shared" si="16"/>
        <v>0</v>
      </c>
      <c r="C38" s="52">
        <f t="shared" si="16"/>
        <v>0</v>
      </c>
      <c r="D38" s="53">
        <f t="shared" ref="D38:D43" si="17">D27</f>
        <v>0</v>
      </c>
      <c r="E38" s="53">
        <f t="shared" ref="E38:E43" si="18">+D38/12*C38</f>
        <v>0</v>
      </c>
      <c r="F38" s="53">
        <f t="shared" ref="F38:F43" si="19">+E38*0.255</f>
        <v>0</v>
      </c>
      <c r="G38" s="54">
        <f t="shared" ref="G38:G43" si="20">SUM(E38:F38)</f>
        <v>0</v>
      </c>
    </row>
    <row r="39" spans="1:7">
      <c r="A39" s="50" t="str">
        <f t="shared" ref="A39:C39" si="21">A6</f>
        <v>Undergraduate Students</v>
      </c>
      <c r="B39" s="50">
        <f t="shared" si="21"/>
        <v>0</v>
      </c>
      <c r="C39" s="52">
        <f t="shared" si="21"/>
        <v>0</v>
      </c>
      <c r="D39" s="53">
        <f t="shared" si="17"/>
        <v>0</v>
      </c>
      <c r="E39" s="53">
        <f t="shared" si="18"/>
        <v>0</v>
      </c>
      <c r="F39" s="53">
        <f t="shared" si="19"/>
        <v>0</v>
      </c>
      <c r="G39" s="54">
        <f t="shared" si="20"/>
        <v>0</v>
      </c>
    </row>
    <row r="40" spans="1:7">
      <c r="A40" s="50">
        <f t="shared" ref="A40:C40" si="22">A7</f>
        <v>0</v>
      </c>
      <c r="B40" s="50">
        <f t="shared" si="22"/>
        <v>0</v>
      </c>
      <c r="C40" s="52">
        <f t="shared" si="22"/>
        <v>0</v>
      </c>
      <c r="D40" s="53">
        <f t="shared" si="17"/>
        <v>0</v>
      </c>
      <c r="E40" s="53">
        <f t="shared" si="18"/>
        <v>0</v>
      </c>
      <c r="F40" s="53">
        <f t="shared" si="19"/>
        <v>0</v>
      </c>
      <c r="G40" s="54">
        <f t="shared" si="20"/>
        <v>0</v>
      </c>
    </row>
    <row r="41" spans="1:7">
      <c r="A41" s="50">
        <f t="shared" ref="A41:C41" si="23">A8</f>
        <v>0</v>
      </c>
      <c r="B41" s="50">
        <f t="shared" si="23"/>
        <v>0</v>
      </c>
      <c r="C41" s="52">
        <f t="shared" si="23"/>
        <v>0</v>
      </c>
      <c r="D41" s="53">
        <f t="shared" si="17"/>
        <v>0</v>
      </c>
      <c r="E41" s="53">
        <f t="shared" si="18"/>
        <v>0</v>
      </c>
      <c r="F41" s="53">
        <f t="shared" si="19"/>
        <v>0</v>
      </c>
      <c r="G41" s="54">
        <f t="shared" si="20"/>
        <v>0</v>
      </c>
    </row>
    <row r="42" spans="1:7">
      <c r="A42" s="50">
        <f t="shared" ref="A42:C42" si="24">A9</f>
        <v>0</v>
      </c>
      <c r="B42" s="50">
        <f t="shared" si="24"/>
        <v>0</v>
      </c>
      <c r="C42" s="52">
        <f t="shared" si="24"/>
        <v>0</v>
      </c>
      <c r="D42" s="53">
        <f t="shared" si="17"/>
        <v>0</v>
      </c>
      <c r="E42" s="53">
        <f t="shared" si="18"/>
        <v>0</v>
      </c>
      <c r="F42" s="53">
        <f t="shared" si="19"/>
        <v>0</v>
      </c>
      <c r="G42" s="54">
        <f t="shared" si="20"/>
        <v>0</v>
      </c>
    </row>
    <row r="43" spans="1:7">
      <c r="A43" s="50">
        <f t="shared" ref="A43:C43" si="25">A10</f>
        <v>0</v>
      </c>
      <c r="B43" s="50">
        <f t="shared" si="25"/>
        <v>0</v>
      </c>
      <c r="C43" s="52">
        <f t="shared" si="25"/>
        <v>0</v>
      </c>
      <c r="D43" s="53">
        <f t="shared" si="17"/>
        <v>0</v>
      </c>
      <c r="E43" s="53">
        <f t="shared" si="18"/>
        <v>0</v>
      </c>
      <c r="F43" s="53">
        <f t="shared" si="19"/>
        <v>0</v>
      </c>
      <c r="G43" s="54">
        <f t="shared" si="20"/>
        <v>0</v>
      </c>
    </row>
    <row r="44" spans="1:7">
      <c r="A44" s="50"/>
      <c r="B44" s="1"/>
      <c r="C44" s="52"/>
      <c r="D44" s="53"/>
      <c r="E44" s="53"/>
      <c r="F44" s="53"/>
      <c r="G44" s="54"/>
    </row>
    <row r="45" spans="1:7" ht="14.1" thickBot="1">
      <c r="A45" s="55" t="s">
        <v>62</v>
      </c>
      <c r="B45" s="8">
        <f>SUM(B37:B40)</f>
        <v>0</v>
      </c>
      <c r="C45" s="56"/>
      <c r="D45" s="57"/>
      <c r="E45" s="57">
        <f>SUM(E37:E40)</f>
        <v>0</v>
      </c>
      <c r="F45" s="53">
        <f t="shared" ref="F45" si="26">+E45*0.255</f>
        <v>0</v>
      </c>
      <c r="G45" s="58">
        <f>SUM(G37:G40)</f>
        <v>0</v>
      </c>
    </row>
    <row r="46" spans="1:7" ht="15" thickTop="1" thickBot="1">
      <c r="A46" s="135" t="s">
        <v>66</v>
      </c>
      <c r="B46" s="136"/>
      <c r="C46" s="136"/>
      <c r="D46" s="136"/>
      <c r="E46" s="136"/>
      <c r="F46" s="136"/>
      <c r="G46" s="137"/>
    </row>
    <row r="47" spans="1:7" ht="14.1" thickTop="1">
      <c r="A47" s="64" t="s">
        <v>56</v>
      </c>
      <c r="B47" s="45"/>
      <c r="C47" s="46" t="s">
        <v>58</v>
      </c>
      <c r="D47" s="47" t="s">
        <v>59</v>
      </c>
      <c r="E47" s="48" t="s">
        <v>60</v>
      </c>
      <c r="F47" s="48" t="s">
        <v>61</v>
      </c>
      <c r="G47" s="49" t="s">
        <v>62</v>
      </c>
    </row>
    <row r="48" spans="1:7">
      <c r="A48" s="50" t="str">
        <f>A4</f>
        <v>Post Doctoral Associates</v>
      </c>
      <c r="B48" s="50">
        <f>B4</f>
        <v>0</v>
      </c>
      <c r="C48" s="52">
        <f>C4</f>
        <v>0</v>
      </c>
      <c r="D48" s="53">
        <f>D37</f>
        <v>0</v>
      </c>
      <c r="E48" s="53">
        <f>+D48/12*C48</f>
        <v>0</v>
      </c>
      <c r="F48" s="53">
        <f>+E48*0.255</f>
        <v>0</v>
      </c>
      <c r="G48" s="54">
        <f>SUM(E48:F48)</f>
        <v>0</v>
      </c>
    </row>
    <row r="49" spans="1:7">
      <c r="A49" s="50" t="str">
        <f>A5</f>
        <v>Graduate Students</v>
      </c>
      <c r="B49" s="50">
        <f t="shared" ref="B49:C55" si="27">B5</f>
        <v>0</v>
      </c>
      <c r="C49" s="52">
        <f t="shared" si="27"/>
        <v>0</v>
      </c>
      <c r="D49" s="53">
        <f t="shared" ref="D49:D54" si="28">D38</f>
        <v>0</v>
      </c>
      <c r="E49" s="53">
        <f t="shared" ref="E49:E54" si="29">+D49/12*C49</f>
        <v>0</v>
      </c>
      <c r="F49" s="53">
        <f t="shared" ref="F49:F54" si="30">+E49*0.255</f>
        <v>0</v>
      </c>
      <c r="G49" s="54">
        <f t="shared" ref="G49:G54" si="31">SUM(E49:F49)</f>
        <v>0</v>
      </c>
    </row>
    <row r="50" spans="1:7">
      <c r="A50" s="50" t="str">
        <f>A6</f>
        <v>Undergraduate Students</v>
      </c>
      <c r="B50" s="50">
        <f t="shared" si="27"/>
        <v>0</v>
      </c>
      <c r="C50" s="52">
        <f t="shared" si="27"/>
        <v>0</v>
      </c>
      <c r="D50" s="53">
        <f t="shared" si="28"/>
        <v>0</v>
      </c>
      <c r="E50" s="53">
        <f t="shared" si="29"/>
        <v>0</v>
      </c>
      <c r="F50" s="53">
        <f t="shared" si="30"/>
        <v>0</v>
      </c>
      <c r="G50" s="54">
        <f t="shared" si="31"/>
        <v>0</v>
      </c>
    </row>
    <row r="51" spans="1:7">
      <c r="A51" s="50">
        <f>A7</f>
        <v>0</v>
      </c>
      <c r="B51" s="50">
        <f t="shared" si="27"/>
        <v>0</v>
      </c>
      <c r="C51" s="52">
        <f t="shared" si="27"/>
        <v>0</v>
      </c>
      <c r="D51" s="53">
        <f t="shared" si="28"/>
        <v>0</v>
      </c>
      <c r="E51" s="53">
        <f t="shared" si="29"/>
        <v>0</v>
      </c>
      <c r="F51" s="53">
        <f t="shared" si="30"/>
        <v>0</v>
      </c>
      <c r="G51" s="54">
        <f t="shared" si="31"/>
        <v>0</v>
      </c>
    </row>
    <row r="52" spans="1:7">
      <c r="A52" s="50">
        <f t="shared" ref="A52:A54" si="32">A8</f>
        <v>0</v>
      </c>
      <c r="B52" s="50">
        <f t="shared" si="27"/>
        <v>0</v>
      </c>
      <c r="C52" s="52">
        <f t="shared" si="27"/>
        <v>0</v>
      </c>
      <c r="D52" s="53">
        <f t="shared" si="28"/>
        <v>0</v>
      </c>
      <c r="E52" s="53">
        <f t="shared" si="29"/>
        <v>0</v>
      </c>
      <c r="F52" s="53">
        <f t="shared" si="30"/>
        <v>0</v>
      </c>
      <c r="G52" s="54">
        <f t="shared" si="31"/>
        <v>0</v>
      </c>
    </row>
    <row r="53" spans="1:7">
      <c r="A53" s="50">
        <f t="shared" si="32"/>
        <v>0</v>
      </c>
      <c r="B53" s="50">
        <f t="shared" si="27"/>
        <v>0</v>
      </c>
      <c r="C53" s="52">
        <f t="shared" si="27"/>
        <v>0</v>
      </c>
      <c r="D53" s="53">
        <f t="shared" si="28"/>
        <v>0</v>
      </c>
      <c r="E53" s="53">
        <f t="shared" si="29"/>
        <v>0</v>
      </c>
      <c r="F53" s="53">
        <f t="shared" si="30"/>
        <v>0</v>
      </c>
      <c r="G53" s="54">
        <f t="shared" si="31"/>
        <v>0</v>
      </c>
    </row>
    <row r="54" spans="1:7">
      <c r="A54" s="50">
        <f t="shared" si="32"/>
        <v>0</v>
      </c>
      <c r="B54" s="50">
        <f t="shared" si="27"/>
        <v>0</v>
      </c>
      <c r="C54" s="52">
        <f t="shared" si="27"/>
        <v>0</v>
      </c>
      <c r="D54" s="53">
        <f t="shared" si="28"/>
        <v>0</v>
      </c>
      <c r="E54" s="53">
        <f t="shared" si="29"/>
        <v>0</v>
      </c>
      <c r="F54" s="53">
        <f t="shared" si="30"/>
        <v>0</v>
      </c>
      <c r="G54" s="54">
        <f t="shared" si="31"/>
        <v>0</v>
      </c>
    </row>
    <row r="55" spans="1:7">
      <c r="A55" s="50"/>
      <c r="B55" s="50">
        <f t="shared" si="27"/>
        <v>0</v>
      </c>
      <c r="C55" s="52"/>
      <c r="D55" s="53"/>
      <c r="E55" s="53"/>
      <c r="F55" s="53"/>
      <c r="G55" s="54"/>
    </row>
    <row r="56" spans="1:7">
      <c r="A56" s="55" t="s">
        <v>62</v>
      </c>
      <c r="B56" s="8">
        <f>SUM(B48:B51)</f>
        <v>0</v>
      </c>
      <c r="C56" s="56"/>
      <c r="D56" s="57"/>
      <c r="E56" s="57">
        <f>SUM(E48:E51)</f>
        <v>0</v>
      </c>
      <c r="F56" s="53">
        <f t="shared" ref="F56" si="33">+E56*0.255</f>
        <v>0</v>
      </c>
      <c r="G56" s="59">
        <f>SUM(G48:G51)</f>
        <v>0</v>
      </c>
    </row>
  </sheetData>
  <mergeCells count="6">
    <mergeCell ref="A1:G1"/>
    <mergeCell ref="A2:G2"/>
    <mergeCell ref="A46:G46"/>
    <mergeCell ref="A13:G13"/>
    <mergeCell ref="A24:G24"/>
    <mergeCell ref="A35:G35"/>
  </mergeCells>
  <phoneticPr fontId="0" type="noConversion"/>
  <printOptions gridLines="1"/>
  <pageMargins left="0.22" right="0.23" top="1" bottom="1" header="0.5" footer="0.5"/>
  <pageSetup orientation="portrait" horizontalDpi="429496729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3"/>
  <sheetViews>
    <sheetView showGridLines="0" showZeros="0" topLeftCell="A4" workbookViewId="0">
      <selection activeCell="N14" sqref="N14"/>
    </sheetView>
  </sheetViews>
  <sheetFormatPr defaultColWidth="8.85546875" defaultRowHeight="12.95"/>
  <cols>
    <col min="1" max="1" width="2.28515625" style="62" customWidth="1"/>
    <col min="2" max="2" width="13" customWidth="1"/>
    <col min="3" max="3" width="0.140625" customWidth="1"/>
    <col min="4" max="4" width="12" customWidth="1"/>
    <col min="5" max="5" width="15.140625" customWidth="1"/>
    <col min="6" max="8" width="14.42578125" customWidth="1"/>
    <col min="9" max="9" width="14.85546875" customWidth="1"/>
  </cols>
  <sheetData>
    <row r="1" spans="1:11" ht="18" customHeight="1">
      <c r="G1" s="9" t="s">
        <v>69</v>
      </c>
      <c r="H1" s="35">
        <f>'Y1'!I1</f>
        <v>0</v>
      </c>
      <c r="I1" s="35"/>
    </row>
    <row r="2" spans="1:11" ht="3" customHeight="1" thickBot="1"/>
    <row r="3" spans="1:11" ht="21.75" customHeight="1">
      <c r="A3"/>
      <c r="B3" s="93" t="s">
        <v>70</v>
      </c>
      <c r="C3" s="94"/>
      <c r="D3" s="95"/>
      <c r="E3" s="95"/>
      <c r="F3" s="95"/>
      <c r="G3" s="95"/>
      <c r="H3" s="95"/>
      <c r="I3" s="96"/>
    </row>
    <row r="4" spans="1:11" ht="18" customHeight="1">
      <c r="A4"/>
      <c r="B4" s="97" t="s">
        <v>71</v>
      </c>
      <c r="C4" s="3"/>
      <c r="D4" s="2"/>
      <c r="E4" s="2"/>
      <c r="F4" s="2"/>
      <c r="G4" s="2"/>
      <c r="H4" s="2"/>
      <c r="I4" s="98"/>
    </row>
    <row r="5" spans="1:11" ht="24">
      <c r="A5"/>
      <c r="B5" s="99" t="s">
        <v>72</v>
      </c>
      <c r="C5" s="4"/>
      <c r="D5" s="5"/>
      <c r="E5" s="214" t="s">
        <v>73</v>
      </c>
      <c r="F5" s="215" t="s">
        <v>74</v>
      </c>
      <c r="G5" s="216"/>
      <c r="H5" s="217"/>
      <c r="I5" s="218"/>
    </row>
    <row r="6" spans="1:11">
      <c r="A6"/>
      <c r="B6" s="100" t="s">
        <v>75</v>
      </c>
      <c r="C6" s="6"/>
      <c r="D6" s="7"/>
      <c r="E6" s="11" t="s">
        <v>76</v>
      </c>
      <c r="F6" s="219" t="s">
        <v>77</v>
      </c>
      <c r="G6" s="220" t="s">
        <v>78</v>
      </c>
      <c r="H6" s="221" t="s">
        <v>79</v>
      </c>
      <c r="I6" s="101" t="s">
        <v>80</v>
      </c>
    </row>
    <row r="7" spans="1:11" ht="39.75" customHeight="1">
      <c r="A7" s="91" t="s">
        <v>4</v>
      </c>
      <c r="B7" s="146" t="s">
        <v>81</v>
      </c>
      <c r="C7" s="222"/>
      <c r="D7" s="223"/>
      <c r="E7" s="224">
        <f>'Y1'!J13</f>
        <v>0</v>
      </c>
      <c r="F7" s="224">
        <f>SUM('Personnel (Y1-Y5)'!G21)</f>
        <v>0</v>
      </c>
      <c r="G7" s="224">
        <f>SUM('Personnel (Y1-Y5)'!G31)</f>
        <v>0</v>
      </c>
      <c r="H7" s="224">
        <f>SUM('Personnel (Y1-Y5)'!G41)</f>
        <v>0</v>
      </c>
      <c r="I7" s="224">
        <f>SUM('Personnel (Y1-Y5)'!G51)</f>
        <v>0</v>
      </c>
      <c r="J7" s="13"/>
      <c r="K7" s="12"/>
    </row>
    <row r="8" spans="1:11" ht="15" customHeight="1">
      <c r="A8" s="92" t="str">
        <f>'Y1'!A14</f>
        <v>B</v>
      </c>
      <c r="B8" s="151" t="s">
        <v>20</v>
      </c>
      <c r="C8" s="225"/>
      <c r="D8" s="226"/>
      <c r="E8" s="224"/>
      <c r="F8" s="224"/>
      <c r="G8" s="224"/>
      <c r="H8" s="224"/>
      <c r="I8" s="102"/>
      <c r="J8" s="13"/>
      <c r="K8" s="12"/>
    </row>
    <row r="9" spans="1:11" ht="14.25" customHeight="1">
      <c r="A9"/>
      <c r="B9" s="227" t="s">
        <v>24</v>
      </c>
      <c r="C9" s="228"/>
      <c r="D9" s="229"/>
      <c r="E9" s="224">
        <f>'Y1'!J15</f>
        <v>0</v>
      </c>
      <c r="F9" s="224">
        <f>'Other personnel (Y1-Y5) '!G23</f>
        <v>0</v>
      </c>
      <c r="G9" s="224">
        <f>SUM('Other personnel (Y1-Y5) '!G26)</f>
        <v>0</v>
      </c>
      <c r="H9" s="224">
        <f>SUM('Other personnel (Y1-Y5) '!G37)</f>
        <v>0</v>
      </c>
      <c r="I9" s="224">
        <f>SUM('Other personnel (Y1-Y5) '!G48)</f>
        <v>0</v>
      </c>
      <c r="J9" s="13"/>
      <c r="K9" s="12"/>
    </row>
    <row r="10" spans="1:11" ht="17.25" customHeight="1">
      <c r="A10"/>
      <c r="B10" s="138" t="s">
        <v>25</v>
      </c>
      <c r="C10" s="139"/>
      <c r="D10" s="140"/>
      <c r="E10" s="224">
        <f>'Y1'!J16</f>
        <v>0</v>
      </c>
      <c r="F10" s="224">
        <f>'Other personnel (Y1-Y5) '!G24</f>
        <v>0</v>
      </c>
      <c r="G10" s="224">
        <f>SUM('Other personnel (Y1-Y5) '!G27)</f>
        <v>0</v>
      </c>
      <c r="H10" s="224">
        <f>SUM('Other personnel (Y1-Y5) '!I5)</f>
        <v>0</v>
      </c>
      <c r="I10" s="224">
        <f>SUM('Other personnel (Y1-Y5) '!J5)</f>
        <v>0</v>
      </c>
      <c r="J10" s="13"/>
      <c r="K10" s="12"/>
    </row>
    <row r="11" spans="1:11" ht="17.25" customHeight="1">
      <c r="A11"/>
      <c r="B11" s="138" t="s">
        <v>26</v>
      </c>
      <c r="C11" s="139"/>
      <c r="D11" s="140"/>
      <c r="E11" s="224">
        <f>'Y1'!J17</f>
        <v>0</v>
      </c>
      <c r="F11" s="224">
        <f>'Other personnel (Y1-Y5) '!G17</f>
        <v>0</v>
      </c>
      <c r="G11" s="224">
        <f>SUM('Other personnel (Y1-Y5) '!G28)</f>
        <v>0</v>
      </c>
      <c r="H11" s="224">
        <f>SUM('Other personnel (Y1-Y5) '!I6)</f>
        <v>0</v>
      </c>
      <c r="I11" s="224">
        <f>SUM('Other personnel (Y1-Y5) '!J6)</f>
        <v>0</v>
      </c>
      <c r="J11" s="13"/>
      <c r="K11" s="12"/>
    </row>
    <row r="12" spans="1:11" ht="17.25" customHeight="1">
      <c r="A12"/>
      <c r="B12" s="117"/>
      <c r="C12" s="118"/>
      <c r="D12" s="119"/>
      <c r="E12" s="224"/>
      <c r="F12" s="224"/>
      <c r="G12" s="224"/>
      <c r="H12" s="224"/>
      <c r="I12" s="224"/>
      <c r="J12" s="13"/>
      <c r="K12" s="12"/>
    </row>
    <row r="13" spans="1:11" ht="17.25" customHeight="1">
      <c r="A13"/>
      <c r="B13" s="138">
        <f>'Y1'!B18</f>
        <v>0</v>
      </c>
      <c r="C13" s="139"/>
      <c r="D13" s="140"/>
      <c r="E13" s="224">
        <f>'Y1'!J19</f>
        <v>0</v>
      </c>
      <c r="F13" s="224">
        <f>'Other personnel (Y1-Y5) '!G26</f>
        <v>0</v>
      </c>
      <c r="G13" s="224">
        <f>'Other personnel (Y1-Y5) '!G30</f>
        <v>0</v>
      </c>
      <c r="H13" s="224">
        <f>'Other personnel (Y1-Y5) '!G41</f>
        <v>0</v>
      </c>
      <c r="I13" s="224">
        <f>'Other personnel (Y1-Y5) '!G52</f>
        <v>0</v>
      </c>
      <c r="J13" s="13"/>
      <c r="K13" s="12"/>
    </row>
    <row r="14" spans="1:11" ht="17.25" customHeight="1">
      <c r="A14"/>
      <c r="B14" s="148" t="s">
        <v>82</v>
      </c>
      <c r="C14" s="139"/>
      <c r="D14" s="140"/>
      <c r="E14" s="224">
        <f>SUM(E9:E13)</f>
        <v>0</v>
      </c>
      <c r="F14" s="224">
        <f t="shared" ref="F14:I14" si="0">SUM(F9:F13)</f>
        <v>0</v>
      </c>
      <c r="G14" s="224">
        <f t="shared" si="0"/>
        <v>0</v>
      </c>
      <c r="H14" s="224">
        <f t="shared" si="0"/>
        <v>0</v>
      </c>
      <c r="I14" s="224">
        <f t="shared" si="0"/>
        <v>0</v>
      </c>
      <c r="J14" s="13"/>
      <c r="K14" s="12"/>
    </row>
    <row r="15" spans="1:11" ht="36.75" customHeight="1">
      <c r="A15"/>
      <c r="B15" s="141" t="s">
        <v>83</v>
      </c>
      <c r="C15" s="230"/>
      <c r="D15" s="231"/>
      <c r="E15" s="232">
        <f>SUM(E7,E14)</f>
        <v>0</v>
      </c>
      <c r="F15" s="232">
        <f>SUM(F7,F14)</f>
        <v>0</v>
      </c>
      <c r="G15" s="232">
        <f>SUM(G7,G14)</f>
        <v>0</v>
      </c>
      <c r="H15" s="232">
        <f>SUM(H7,H14)</f>
        <v>0</v>
      </c>
      <c r="I15" s="232">
        <f>SUM(I7,I14)</f>
        <v>0</v>
      </c>
      <c r="J15" s="13"/>
      <c r="K15" s="12"/>
    </row>
    <row r="16" spans="1:11" ht="16.5" customHeight="1">
      <c r="A16" s="92" t="s">
        <v>29</v>
      </c>
      <c r="B16" s="104" t="s">
        <v>84</v>
      </c>
      <c r="C16" s="233"/>
      <c r="D16" s="234"/>
      <c r="E16" s="224">
        <f>'Y1'!J28</f>
        <v>0</v>
      </c>
      <c r="F16" s="224"/>
      <c r="G16" s="224"/>
      <c r="H16" s="224"/>
      <c r="I16" s="102"/>
    </row>
    <row r="17" spans="1:10" ht="24" customHeight="1">
      <c r="A17" s="92" t="s">
        <v>31</v>
      </c>
      <c r="B17" s="147" t="s">
        <v>32</v>
      </c>
      <c r="C17" s="235"/>
      <c r="D17" s="236"/>
      <c r="E17" s="224">
        <f>'Y1'!J30</f>
        <v>0</v>
      </c>
      <c r="F17" s="224">
        <f>E17*1.03</f>
        <v>0</v>
      </c>
      <c r="G17" s="224">
        <f>F17*1.03</f>
        <v>0</v>
      </c>
      <c r="H17" s="224">
        <f>G17*1.03</f>
        <v>0</v>
      </c>
      <c r="I17" s="102">
        <f>H17*1.03</f>
        <v>0</v>
      </c>
    </row>
    <row r="18" spans="1:10" ht="15" customHeight="1">
      <c r="A18" s="92" t="s">
        <v>33</v>
      </c>
      <c r="B18" s="237" t="s">
        <v>85</v>
      </c>
      <c r="C18" s="238"/>
      <c r="D18" s="239"/>
      <c r="E18" s="224"/>
      <c r="F18" s="224"/>
      <c r="G18" s="224"/>
      <c r="H18" s="224"/>
      <c r="I18" s="102"/>
    </row>
    <row r="19" spans="1:10" ht="15" customHeight="1">
      <c r="A19"/>
      <c r="B19" s="145" t="s">
        <v>35</v>
      </c>
      <c r="C19" s="240"/>
      <c r="D19" s="241"/>
      <c r="E19" s="224">
        <f>'Y1'!J32</f>
        <v>0</v>
      </c>
      <c r="F19" s="224">
        <f>+E19*1</f>
        <v>0</v>
      </c>
      <c r="G19" s="224">
        <f>+F19*1</f>
        <v>0</v>
      </c>
      <c r="H19" s="224">
        <f>+G19*1</f>
        <v>0</v>
      </c>
      <c r="I19" s="102">
        <f>+H19*1</f>
        <v>0</v>
      </c>
    </row>
    <row r="20" spans="1:10" ht="15" customHeight="1">
      <c r="A20"/>
      <c r="B20" s="145" t="s">
        <v>36</v>
      </c>
      <c r="C20" s="240"/>
      <c r="D20" s="241"/>
      <c r="E20" s="224">
        <f>'Y1'!J33</f>
        <v>0</v>
      </c>
      <c r="F20" s="224">
        <f t="shared" ref="F20:I20" si="1">+E20*1.03</f>
        <v>0</v>
      </c>
      <c r="G20" s="224">
        <f t="shared" si="1"/>
        <v>0</v>
      </c>
      <c r="H20" s="224">
        <f t="shared" si="1"/>
        <v>0</v>
      </c>
      <c r="I20" s="102">
        <f t="shared" si="1"/>
        <v>0</v>
      </c>
    </row>
    <row r="21" spans="1:10" ht="14.25" customHeight="1">
      <c r="A21"/>
      <c r="B21" s="242" t="s">
        <v>37</v>
      </c>
      <c r="C21" s="240"/>
      <c r="D21" s="241"/>
      <c r="E21" s="224">
        <f>'Y1'!J34</f>
        <v>0</v>
      </c>
      <c r="F21" s="224">
        <f>+E21*1.03</f>
        <v>0</v>
      </c>
      <c r="G21" s="224">
        <f>+F21*1.03</f>
        <v>0</v>
      </c>
      <c r="H21" s="224">
        <f>+G21*1.03</f>
        <v>0</v>
      </c>
      <c r="I21" s="102">
        <f>+H21*1.03</f>
        <v>0</v>
      </c>
    </row>
    <row r="22" spans="1:10" ht="15.75" customHeight="1">
      <c r="A22"/>
      <c r="B22" s="149" t="s">
        <v>38</v>
      </c>
      <c r="C22" s="240"/>
      <c r="D22" s="241"/>
      <c r="E22" s="224">
        <f>'Y1'!J35</f>
        <v>0</v>
      </c>
      <c r="F22" s="224">
        <f t="shared" ref="F22:I23" si="2">E22*1.03</f>
        <v>0</v>
      </c>
      <c r="G22" s="224">
        <f t="shared" si="2"/>
        <v>0</v>
      </c>
      <c r="H22" s="224">
        <f t="shared" si="2"/>
        <v>0</v>
      </c>
      <c r="I22" s="102">
        <f t="shared" si="2"/>
        <v>0</v>
      </c>
    </row>
    <row r="23" spans="1:10" ht="14.25" customHeight="1">
      <c r="A23"/>
      <c r="B23" s="150" t="s">
        <v>39</v>
      </c>
      <c r="C23" s="243"/>
      <c r="D23" s="244"/>
      <c r="E23" s="224">
        <f>'Y1'!J36</f>
        <v>0</v>
      </c>
      <c r="F23" s="224">
        <f t="shared" si="2"/>
        <v>0</v>
      </c>
      <c r="G23" s="224">
        <f t="shared" si="2"/>
        <v>0</v>
      </c>
      <c r="H23" s="224">
        <f t="shared" si="2"/>
        <v>0</v>
      </c>
      <c r="I23" s="102">
        <f t="shared" si="2"/>
        <v>0</v>
      </c>
    </row>
    <row r="24" spans="1:10" ht="14.25" customHeight="1">
      <c r="A24" s="92" t="s">
        <v>40</v>
      </c>
      <c r="B24" s="245" t="s">
        <v>86</v>
      </c>
      <c r="C24" s="246"/>
      <c r="D24" s="247"/>
      <c r="E24" s="224"/>
      <c r="F24" s="224"/>
      <c r="G24" s="224"/>
      <c r="H24" s="224"/>
      <c r="I24" s="102"/>
    </row>
    <row r="25" spans="1:10" ht="15" customHeight="1">
      <c r="A25"/>
      <c r="B25" s="142" t="s">
        <v>42</v>
      </c>
      <c r="C25" s="143"/>
      <c r="D25" s="144"/>
      <c r="E25" s="248">
        <f>'Y1'!J39</f>
        <v>0</v>
      </c>
      <c r="F25" s="248">
        <f>E25*1.03</f>
        <v>0</v>
      </c>
      <c r="G25" s="248">
        <f>F25*1.03</f>
        <v>0</v>
      </c>
      <c r="H25" s="248">
        <f>G25*1.03</f>
        <v>0</v>
      </c>
      <c r="I25" s="102">
        <f>H25*1.03</f>
        <v>0</v>
      </c>
    </row>
    <row r="26" spans="1:10" ht="15" customHeight="1">
      <c r="A26"/>
      <c r="B26" s="142" t="s">
        <v>43</v>
      </c>
      <c r="C26" s="143"/>
      <c r="D26" s="144"/>
      <c r="E26" s="248">
        <f>'Y1'!J40</f>
        <v>0</v>
      </c>
      <c r="F26" s="248">
        <f>E26*1.03</f>
        <v>0</v>
      </c>
      <c r="G26" s="248">
        <f t="shared" ref="G26:I27" si="3">F26*1.03</f>
        <v>0</v>
      </c>
      <c r="H26" s="248">
        <f t="shared" si="3"/>
        <v>0</v>
      </c>
      <c r="I26" s="249">
        <f t="shared" si="3"/>
        <v>0</v>
      </c>
    </row>
    <row r="27" spans="1:10" ht="15" customHeight="1">
      <c r="A27"/>
      <c r="B27" s="142" t="s">
        <v>44</v>
      </c>
      <c r="C27" s="143"/>
      <c r="D27" s="144"/>
      <c r="E27" s="248">
        <f>'Y1'!J41</f>
        <v>0</v>
      </c>
      <c r="F27" s="248">
        <f>E27*1.03</f>
        <v>0</v>
      </c>
      <c r="G27" s="248">
        <f t="shared" si="3"/>
        <v>0</v>
      </c>
      <c r="H27" s="248">
        <f t="shared" si="3"/>
        <v>0</v>
      </c>
      <c r="I27" s="249">
        <f t="shared" si="3"/>
        <v>0</v>
      </c>
    </row>
    <row r="28" spans="1:10" ht="15" customHeight="1">
      <c r="A28"/>
      <c r="B28" s="142" t="s">
        <v>45</v>
      </c>
      <c r="C28" s="143"/>
      <c r="D28" s="144"/>
      <c r="E28" s="248">
        <f>'Y1'!J42</f>
        <v>0</v>
      </c>
      <c r="F28" s="248">
        <f>E28*1.03</f>
        <v>0</v>
      </c>
      <c r="G28" s="248">
        <f>F28*1.03</f>
        <v>0</v>
      </c>
      <c r="H28" s="248">
        <f>G28*1.03</f>
        <v>0</v>
      </c>
      <c r="I28" s="249">
        <f>H28*1.03</f>
        <v>0</v>
      </c>
    </row>
    <row r="29" spans="1:10" ht="15" customHeight="1">
      <c r="A29"/>
      <c r="B29" s="142" t="s">
        <v>87</v>
      </c>
      <c r="C29" s="143"/>
      <c r="D29" s="144"/>
      <c r="E29" s="248">
        <f>'Y1'!J43</f>
        <v>0</v>
      </c>
      <c r="F29" s="248"/>
      <c r="G29" s="248"/>
      <c r="H29" s="248"/>
      <c r="I29" s="248"/>
      <c r="J29" s="29">
        <f>SUM(E29:I29)</f>
        <v>0</v>
      </c>
    </row>
    <row r="30" spans="1:10" ht="15" customHeight="1">
      <c r="A30"/>
      <c r="B30" s="142" t="s">
        <v>88</v>
      </c>
      <c r="C30" s="143"/>
      <c r="D30" s="144"/>
      <c r="E30" s="248">
        <f>'Y1'!J44</f>
        <v>0</v>
      </c>
      <c r="F30" s="248"/>
      <c r="G30" s="248"/>
      <c r="H30" s="248"/>
      <c r="I30" s="249"/>
    </row>
    <row r="31" spans="1:10" ht="15" customHeight="1">
      <c r="A31"/>
      <c r="B31" s="142" t="s">
        <v>48</v>
      </c>
      <c r="C31" s="143"/>
      <c r="D31" s="144"/>
      <c r="E31" s="248">
        <f>'Y1'!J45</f>
        <v>0</v>
      </c>
      <c r="F31" s="248">
        <f t="shared" ref="F31:I32" si="4">E31*1.03</f>
        <v>0</v>
      </c>
      <c r="G31" s="248">
        <f t="shared" si="4"/>
        <v>0</v>
      </c>
      <c r="H31" s="248">
        <f t="shared" si="4"/>
        <v>0</v>
      </c>
      <c r="I31" s="249">
        <f t="shared" si="4"/>
        <v>0</v>
      </c>
    </row>
    <row r="32" spans="1:10" ht="15" customHeight="1">
      <c r="A32"/>
      <c r="B32" s="152" t="s">
        <v>39</v>
      </c>
      <c r="C32" s="153"/>
      <c r="D32" s="154"/>
      <c r="E32" s="248">
        <f>'Y1'!J46</f>
        <v>0</v>
      </c>
      <c r="F32" s="248">
        <f t="shared" si="4"/>
        <v>0</v>
      </c>
      <c r="G32" s="248">
        <f t="shared" si="4"/>
        <v>0</v>
      </c>
      <c r="H32" s="248">
        <f t="shared" si="4"/>
        <v>0</v>
      </c>
      <c r="I32" s="102">
        <f t="shared" si="4"/>
        <v>0</v>
      </c>
    </row>
    <row r="33" spans="1:10" ht="15.75" customHeight="1">
      <c r="A33" s="92" t="s">
        <v>49</v>
      </c>
      <c r="B33" s="147" t="s">
        <v>89</v>
      </c>
      <c r="C33" s="250"/>
      <c r="D33" s="251"/>
      <c r="E33" s="232">
        <f>SUM(E15:E32)</f>
        <v>0</v>
      </c>
      <c r="F33" s="232">
        <f>SUM(F15:F32)</f>
        <v>0</v>
      </c>
      <c r="G33" s="232">
        <f>SUM(G15:G32)</f>
        <v>0</v>
      </c>
      <c r="H33" s="232">
        <f>SUM(H15:H32)</f>
        <v>0</v>
      </c>
      <c r="I33" s="103">
        <f>SUM(I15:I32)</f>
        <v>0</v>
      </c>
    </row>
    <row r="34" spans="1:10" ht="22.5" customHeight="1">
      <c r="A34"/>
      <c r="B34" s="155" t="s">
        <v>90</v>
      </c>
      <c r="C34" s="252"/>
      <c r="D34" s="253"/>
      <c r="E34" s="224">
        <f>'Y1'!J49</f>
        <v>0</v>
      </c>
      <c r="F34" s="224"/>
      <c r="G34" s="224"/>
      <c r="H34" s="224"/>
      <c r="I34" s="224"/>
      <c r="J34" s="29">
        <f>SUM(E34:I34)</f>
        <v>0</v>
      </c>
    </row>
    <row r="35" spans="1:10" ht="21.75" customHeight="1" thickBot="1">
      <c r="A35"/>
      <c r="B35" s="147" t="s">
        <v>91</v>
      </c>
      <c r="C35" s="250"/>
      <c r="D35" s="251"/>
      <c r="E35" s="232">
        <f>SUM(E33:E34)</f>
        <v>0</v>
      </c>
      <c r="F35" s="232">
        <f>SUM(F33:F34)</f>
        <v>0</v>
      </c>
      <c r="G35" s="232">
        <f>SUM(G33:G34)</f>
        <v>0</v>
      </c>
      <c r="H35" s="232">
        <f>SUM(H33:H34)</f>
        <v>0</v>
      </c>
      <c r="I35" s="254">
        <f>SUM(I33:I34)</f>
        <v>0</v>
      </c>
    </row>
    <row r="36" spans="1:10" ht="24" customHeight="1" thickTop="1" thickBot="1">
      <c r="A36"/>
      <c r="B36" s="156" t="s">
        <v>92</v>
      </c>
      <c r="C36" s="255"/>
      <c r="D36" s="255"/>
      <c r="E36" s="255"/>
      <c r="F36" s="255"/>
      <c r="G36" s="255"/>
      <c r="H36" s="255"/>
      <c r="I36" s="105">
        <f>SUM(E35:I35)</f>
        <v>0</v>
      </c>
    </row>
    <row r="37" spans="1:10" ht="14.1" thickTop="1">
      <c r="B37" s="213" t="s">
        <v>93</v>
      </c>
      <c r="C37" s="160"/>
      <c r="D37" s="160"/>
      <c r="E37" s="160"/>
      <c r="G37" s="29">
        <f>SUM(G29,G34)</f>
        <v>0</v>
      </c>
      <c r="H37" s="29">
        <f t="shared" ref="H37:I37" si="5">SUM(H29,H34)</f>
        <v>0</v>
      </c>
      <c r="I37" s="29">
        <f t="shared" si="5"/>
        <v>0</v>
      </c>
    </row>
    <row r="38" spans="1:10">
      <c r="B38" s="1"/>
      <c r="C38" s="1"/>
      <c r="D38" s="1"/>
    </row>
    <row r="39" spans="1:10">
      <c r="B39" s="1"/>
      <c r="C39" s="1"/>
      <c r="D39" s="1"/>
    </row>
    <row r="40" spans="1:10">
      <c r="B40" s="1"/>
      <c r="C40" s="1"/>
      <c r="D40" s="1"/>
    </row>
    <row r="41" spans="1:10">
      <c r="B41" s="1"/>
      <c r="C41" s="1"/>
      <c r="D41" s="1"/>
    </row>
    <row r="42" spans="1:10">
      <c r="B42" s="1"/>
      <c r="C42" s="1"/>
      <c r="D42" s="1"/>
    </row>
    <row r="43" spans="1:10">
      <c r="B43" s="1"/>
      <c r="C43" s="1"/>
      <c r="D43" s="1"/>
    </row>
    <row r="44" spans="1:10">
      <c r="B44" s="1"/>
      <c r="C44" s="1"/>
      <c r="D44" s="1"/>
    </row>
    <row r="45" spans="1:10">
      <c r="B45" s="1"/>
      <c r="C45" s="1"/>
      <c r="D45" s="1"/>
    </row>
    <row r="46" spans="1:10">
      <c r="B46" s="1"/>
      <c r="C46" s="1"/>
      <c r="D46" s="1"/>
    </row>
    <row r="47" spans="1:10">
      <c r="B47" s="1"/>
      <c r="C47" s="1"/>
      <c r="D47" s="1"/>
    </row>
    <row r="48" spans="1:10">
      <c r="B48" s="1"/>
      <c r="C48" s="1"/>
      <c r="D48" s="1"/>
    </row>
    <row r="49" spans="2:9">
      <c r="B49" s="1"/>
      <c r="C49" s="1"/>
      <c r="D49" s="1"/>
    </row>
    <row r="50" spans="2:9">
      <c r="B50" s="1"/>
      <c r="C50" s="1"/>
      <c r="D50" s="1"/>
    </row>
    <row r="51" spans="2:9">
      <c r="B51" s="1"/>
      <c r="C51" s="1"/>
      <c r="D51" s="1"/>
    </row>
    <row r="52" spans="2:9">
      <c r="B52" s="1"/>
      <c r="C52" s="1"/>
      <c r="D52" s="1"/>
    </row>
    <row r="53" spans="2:9">
      <c r="B53" s="10"/>
      <c r="C53" s="10"/>
      <c r="D53" s="10"/>
      <c r="E53" s="10"/>
      <c r="F53" s="10"/>
      <c r="G53" s="10"/>
      <c r="H53" s="10"/>
      <c r="I53" s="10"/>
    </row>
  </sheetData>
  <mergeCells count="29">
    <mergeCell ref="B32:D32"/>
    <mergeCell ref="B31:D31"/>
    <mergeCell ref="B34:D34"/>
    <mergeCell ref="B37:E37"/>
    <mergeCell ref="B36:H36"/>
    <mergeCell ref="B35:D35"/>
    <mergeCell ref="B7:D7"/>
    <mergeCell ref="B33:D33"/>
    <mergeCell ref="B24:D24"/>
    <mergeCell ref="B17:D17"/>
    <mergeCell ref="B19:D19"/>
    <mergeCell ref="B28:D28"/>
    <mergeCell ref="B29:D29"/>
    <mergeCell ref="B13:D13"/>
    <mergeCell ref="B14:D14"/>
    <mergeCell ref="B30:D30"/>
    <mergeCell ref="B22:D22"/>
    <mergeCell ref="B23:D23"/>
    <mergeCell ref="B25:D25"/>
    <mergeCell ref="B8:D8"/>
    <mergeCell ref="B9:D9"/>
    <mergeCell ref="B10:D10"/>
    <mergeCell ref="B11:D11"/>
    <mergeCell ref="B15:D15"/>
    <mergeCell ref="B27:D27"/>
    <mergeCell ref="B26:D26"/>
    <mergeCell ref="B18:D18"/>
    <mergeCell ref="B20:D20"/>
    <mergeCell ref="B21:D21"/>
  </mergeCells>
  <phoneticPr fontId="0" type="noConversion"/>
  <pageMargins left="0.41" right="0.5" top="0.25" bottom="0.25" header="0.25" footer="0.25"/>
  <pageSetup orientation="portrait" horizontalDpi="4294967294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1"/>
  <sheetViews>
    <sheetView tabSelected="1" workbookViewId="0">
      <selection activeCell="B7" sqref="B7"/>
    </sheetView>
  </sheetViews>
  <sheetFormatPr defaultColWidth="8.85546875" defaultRowHeight="12.95"/>
  <cols>
    <col min="1" max="1" width="23.85546875" customWidth="1"/>
    <col min="2" max="2" width="13" customWidth="1"/>
    <col min="3" max="3" width="11.28515625" customWidth="1"/>
    <col min="4" max="4" width="11.85546875" customWidth="1"/>
    <col min="5" max="5" width="11.140625" customWidth="1"/>
    <col min="6" max="6" width="10.85546875" customWidth="1"/>
    <col min="7" max="7" width="10.28515625" customWidth="1"/>
  </cols>
  <sheetData>
    <row r="1" spans="1:7">
      <c r="A1" s="25"/>
      <c r="B1" s="25" t="s">
        <v>94</v>
      </c>
      <c r="C1" s="25" t="s">
        <v>95</v>
      </c>
      <c r="D1" s="25" t="s">
        <v>96</v>
      </c>
      <c r="E1" s="25" t="s">
        <v>97</v>
      </c>
      <c r="F1" s="25" t="s">
        <v>98</v>
      </c>
      <c r="G1" s="25" t="s">
        <v>99</v>
      </c>
    </row>
    <row r="2" spans="1:7">
      <c r="A2" t="s">
        <v>100</v>
      </c>
      <c r="B2" s="29">
        <f>'Y1-Y5'!E35</f>
        <v>0</v>
      </c>
      <c r="C2" s="29">
        <f>'Y1-Y5'!F35</f>
        <v>0</v>
      </c>
      <c r="D2" s="29">
        <f>'Y1-Y5'!G35</f>
        <v>0</v>
      </c>
      <c r="E2" s="29">
        <f>'Y1-Y5'!H35</f>
        <v>0</v>
      </c>
      <c r="F2" s="29">
        <f>'Y1-Y5'!I35</f>
        <v>0</v>
      </c>
      <c r="G2" s="29">
        <f>SUM(B2:F2)</f>
        <v>0</v>
      </c>
    </row>
    <row r="3" spans="1:7">
      <c r="A3" t="s">
        <v>101</v>
      </c>
      <c r="B3" s="29">
        <f>'Y1-Y5'!E16</f>
        <v>0</v>
      </c>
      <c r="C3" s="29">
        <f>'Y1-Y5'!F16</f>
        <v>0</v>
      </c>
      <c r="D3" s="29">
        <f>'Y1-Y5'!G16</f>
        <v>0</v>
      </c>
      <c r="E3" s="29">
        <f>'Y1-Y5'!H16</f>
        <v>0</v>
      </c>
      <c r="F3" s="29">
        <f>'Y1-Y5'!I16</f>
        <v>0</v>
      </c>
      <c r="G3" s="29">
        <f>SUM(B3:F3)</f>
        <v>0</v>
      </c>
    </row>
    <row r="4" spans="1:7">
      <c r="A4" t="s">
        <v>102</v>
      </c>
      <c r="B4" s="29">
        <f>'Y1'!J37</f>
        <v>0</v>
      </c>
      <c r="C4" s="29"/>
      <c r="D4" s="29"/>
      <c r="E4" s="29"/>
      <c r="F4" s="29"/>
      <c r="G4" s="29"/>
    </row>
    <row r="5" spans="1:7">
      <c r="A5" t="s">
        <v>103</v>
      </c>
      <c r="B5" s="29"/>
      <c r="C5" s="29">
        <v>0</v>
      </c>
      <c r="D5" s="29">
        <v>0</v>
      </c>
      <c r="E5" s="29">
        <v>0</v>
      </c>
      <c r="F5" s="29">
        <v>0</v>
      </c>
      <c r="G5" s="29">
        <f>SUM(B5:F5)</f>
        <v>0</v>
      </c>
    </row>
    <row r="6" spans="1:7">
      <c r="A6" t="s">
        <v>104</v>
      </c>
      <c r="B6" s="29">
        <f>+B2-B3-B4-B5</f>
        <v>0</v>
      </c>
      <c r="C6" s="29">
        <f t="shared" ref="C6:F6" si="0">+C2-C3-C5</f>
        <v>0</v>
      </c>
      <c r="D6" s="29">
        <f t="shared" si="0"/>
        <v>0</v>
      </c>
      <c r="E6" s="29">
        <f t="shared" si="0"/>
        <v>0</v>
      </c>
      <c r="F6" s="29">
        <f t="shared" si="0"/>
        <v>0</v>
      </c>
      <c r="G6" s="29">
        <f>SUM(B6:F6)</f>
        <v>0</v>
      </c>
    </row>
    <row r="7" spans="1:7">
      <c r="A7" t="s">
        <v>105</v>
      </c>
      <c r="B7" s="29">
        <f>+B6*45.5%</f>
        <v>0</v>
      </c>
      <c r="C7" s="29">
        <f t="shared" ref="C7:F7" si="1">+C6*45.5%</f>
        <v>0</v>
      </c>
      <c r="D7" s="29">
        <f t="shared" si="1"/>
        <v>0</v>
      </c>
      <c r="E7" s="29">
        <f t="shared" si="1"/>
        <v>0</v>
      </c>
      <c r="F7" s="29">
        <f t="shared" si="1"/>
        <v>0</v>
      </c>
      <c r="G7" s="29">
        <f>SUM(B7:F7)</f>
        <v>0</v>
      </c>
    </row>
    <row r="8" spans="1:7">
      <c r="A8" t="s">
        <v>106</v>
      </c>
      <c r="B8" s="29">
        <f>B2+B7</f>
        <v>0</v>
      </c>
      <c r="C8" s="29">
        <f>+C7+C2</f>
        <v>0</v>
      </c>
      <c r="D8" s="29">
        <f>+D7+D2</f>
        <v>0</v>
      </c>
      <c r="E8" s="29">
        <f>+E7+E2</f>
        <v>0</v>
      </c>
      <c r="F8" s="29">
        <f>+F7+F2</f>
        <v>0</v>
      </c>
      <c r="G8" s="29">
        <f>+G7+G2</f>
        <v>0</v>
      </c>
    </row>
    <row r="11" spans="1:7">
      <c r="C11" s="29"/>
    </row>
  </sheetData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ACB11E4455CF4D950935E518C0C6A0" ma:contentTypeVersion="14" ma:contentTypeDescription="Create a new document." ma:contentTypeScope="" ma:versionID="ddcff5ee1be9d2b80429daa4dd7aabbb">
  <xsd:schema xmlns:xsd="http://www.w3.org/2001/XMLSchema" xmlns:xs="http://www.w3.org/2001/XMLSchema" xmlns:p="http://schemas.microsoft.com/office/2006/metadata/properties" xmlns:ns2="8858a50d-39b1-4da9-899a-5d4cabef29ef" xmlns:ns3="271835bb-3b6c-4c72-b8e3-30739b0bc7dd" targetNamespace="http://schemas.microsoft.com/office/2006/metadata/properties" ma:root="true" ma:fieldsID="3582f4178253086b849df9cac5253081" ns2:_="" ns3:_="">
    <xsd:import namespace="8858a50d-39b1-4da9-899a-5d4cabef29ef"/>
    <xsd:import namespace="271835bb-3b6c-4c72-b8e3-30739b0bc7dd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Se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58a50d-39b1-4da9-899a-5d4cabef29ef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f360688d-70ba-47ac-ad24-25d6889a9a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Section" ma:index="21" nillable="true" ma:displayName="Section" ma:format="Dropdown" ma:internalName="Sect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835bb-3b6c-4c72-b8e3-30739b0bc7dd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d180f2a-ac94-46f8-ad3e-d77cf9e4f4f9}" ma:internalName="TaxCatchAll" ma:showField="CatchAllData" ma:web="271835bb-3b6c-4c72-b8e3-30739b0bc7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835bb-3b6c-4c72-b8e3-30739b0bc7dd" xsi:nil="true"/>
    <lcf76f155ced4ddcb4097134ff3c332f xmlns="8858a50d-39b1-4da9-899a-5d4cabef29ef">
      <Terms xmlns="http://schemas.microsoft.com/office/infopath/2007/PartnerControls"/>
    </lcf76f155ced4ddcb4097134ff3c332f>
    <Section xmlns="8858a50d-39b1-4da9-899a-5d4cabef29ef" xsi:nil="true"/>
  </documentManagement>
</p:properties>
</file>

<file path=customXml/itemProps1.xml><?xml version="1.0" encoding="utf-8"?>
<ds:datastoreItem xmlns:ds="http://schemas.openxmlformats.org/officeDocument/2006/customXml" ds:itemID="{43E10C05-9B39-4EFA-ACC7-C268F0D48A19}"/>
</file>

<file path=customXml/itemProps2.xml><?xml version="1.0" encoding="utf-8"?>
<ds:datastoreItem xmlns:ds="http://schemas.openxmlformats.org/officeDocument/2006/customXml" ds:itemID="{CCE9B833-6C46-4BBC-9B53-23FFCEACBD65}"/>
</file>

<file path=customXml/itemProps3.xml><?xml version="1.0" encoding="utf-8"?>
<ds:datastoreItem xmlns:ds="http://schemas.openxmlformats.org/officeDocument/2006/customXml" ds:itemID="{61B6B59E-3A11-45AE-AE8E-ECB564011D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Crowell, Christopher</dc:creator>
  <cp:keywords/>
  <dc:description/>
  <cp:lastModifiedBy>Manuel, Quaker</cp:lastModifiedBy>
  <cp:revision/>
  <dcterms:created xsi:type="dcterms:W3CDTF">2000-01-25T17:08:21Z</dcterms:created>
  <dcterms:modified xsi:type="dcterms:W3CDTF">2026-06-11T10:37:13Z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0x0101004AACB11E4455CF4D950935E518C0C6A0</vt:lpwstr>
  </property>
  <property fmtid="{D5CDD505-2E9C-101B-9397-08002B2CF9AE}" pid="3" name="MediaServiceImageTags">
    <vt:lpwstr/>
  </property>
</Properties>
</file>